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27" i="1"/>
  <c r="G21" i="1"/>
  <c r="J157" i="1"/>
  <c r="J162" i="1" s="1"/>
  <c r="I157" i="1"/>
  <c r="I162" i="1" s="1"/>
  <c r="H157" i="1"/>
  <c r="G157" i="1"/>
  <c r="G162" i="1" s="1"/>
  <c r="F157" i="1"/>
  <c r="J149" i="1"/>
  <c r="I149" i="1"/>
  <c r="H149" i="1"/>
  <c r="F149" i="1"/>
  <c r="J145" i="1"/>
  <c r="I145" i="1"/>
  <c r="H145" i="1"/>
  <c r="G145" i="1"/>
  <c r="F145" i="1"/>
  <c r="J139" i="1"/>
  <c r="I139" i="1"/>
  <c r="H139" i="1"/>
  <c r="G139" i="1"/>
  <c r="F139" i="1"/>
  <c r="J134" i="1"/>
  <c r="I134" i="1"/>
  <c r="H134" i="1"/>
  <c r="G134" i="1"/>
  <c r="F134" i="1"/>
  <c r="J129" i="1"/>
  <c r="I129" i="1"/>
  <c r="H129" i="1"/>
  <c r="G129" i="1"/>
  <c r="F129" i="1"/>
  <c r="J124" i="1"/>
  <c r="I124" i="1"/>
  <c r="H124" i="1"/>
  <c r="G124" i="1"/>
  <c r="F124" i="1"/>
  <c r="J119" i="1"/>
  <c r="I119" i="1"/>
  <c r="H119" i="1"/>
  <c r="G119" i="1"/>
  <c r="F119" i="1"/>
  <c r="J111" i="1"/>
  <c r="I111" i="1"/>
  <c r="H111" i="1"/>
  <c r="G111" i="1"/>
  <c r="F111" i="1"/>
  <c r="J106" i="1"/>
  <c r="I106" i="1"/>
  <c r="H106" i="1"/>
  <c r="G106" i="1"/>
  <c r="F106" i="1"/>
  <c r="J99" i="1"/>
  <c r="I99" i="1"/>
  <c r="H99" i="1"/>
  <c r="G99" i="1"/>
  <c r="F99" i="1"/>
  <c r="J95" i="1"/>
  <c r="I95" i="1"/>
  <c r="H95" i="1"/>
  <c r="G95" i="1"/>
  <c r="F95" i="1"/>
  <c r="J90" i="1"/>
  <c r="I90" i="1"/>
  <c r="H90" i="1"/>
  <c r="G90" i="1"/>
  <c r="F90" i="1"/>
  <c r="J88" i="1"/>
  <c r="I88" i="1"/>
  <c r="H88" i="1"/>
  <c r="G88" i="1"/>
  <c r="F88" i="1"/>
  <c r="G78" i="1"/>
  <c r="J76" i="1"/>
  <c r="I76" i="1"/>
  <c r="H76" i="1"/>
  <c r="G76" i="1"/>
  <c r="F76" i="1"/>
  <c r="J69" i="1"/>
  <c r="I69" i="1"/>
  <c r="H69" i="1"/>
  <c r="G69" i="1"/>
  <c r="F69" i="1"/>
  <c r="J61" i="1"/>
  <c r="I61" i="1"/>
  <c r="H61" i="1"/>
  <c r="G61" i="1"/>
  <c r="F61" i="1"/>
  <c r="J31" i="1"/>
  <c r="I31" i="1"/>
  <c r="H31" i="1"/>
  <c r="J27" i="1"/>
  <c r="I27" i="1"/>
  <c r="H27" i="1"/>
  <c r="J21" i="1"/>
  <c r="I21" i="1"/>
  <c r="I32" i="1" s="1"/>
  <c r="H21" i="1"/>
  <c r="H32" i="1" l="1"/>
  <c r="J32" i="1"/>
  <c r="F150" i="1"/>
  <c r="F162" i="1" s="1"/>
  <c r="H162" i="1"/>
  <c r="G32" i="1"/>
</calcChain>
</file>

<file path=xl/sharedStrings.xml><?xml version="1.0" encoding="utf-8"?>
<sst xmlns="http://schemas.openxmlformats.org/spreadsheetml/2006/main" count="189" uniqueCount="105">
  <si>
    <t>Príjmy</t>
  </si>
  <si>
    <t>Bežné p.</t>
  </si>
  <si>
    <t>ekon.klas.</t>
  </si>
  <si>
    <t>názov</t>
  </si>
  <si>
    <t>čerp.2015</t>
  </si>
  <si>
    <t>návrh 2019</t>
  </si>
  <si>
    <t>návrh 2020</t>
  </si>
  <si>
    <t>podielové dane</t>
  </si>
  <si>
    <t>príjem z daní z nehnuteľností</t>
  </si>
  <si>
    <t>príjem zo špecif. tovarov a služieb</t>
  </si>
  <si>
    <t>z úhrad za dobývací priestor</t>
  </si>
  <si>
    <t>príjmy z vlastníctva</t>
  </si>
  <si>
    <t>administratívne poplatky</t>
  </si>
  <si>
    <t>pokuty,penále,sankcie</t>
  </si>
  <si>
    <t>príjem z náhodného predaja a služieb</t>
  </si>
  <si>
    <t>príjem za odber podz.vody</t>
  </si>
  <si>
    <t>príjem z vkladov</t>
  </si>
  <si>
    <t>ostatné príjmy</t>
  </si>
  <si>
    <t>granty</t>
  </si>
  <si>
    <t>transfery v rámci verej.správy</t>
  </si>
  <si>
    <t>Spolu</t>
  </si>
  <si>
    <t>Kapit.p.</t>
  </si>
  <si>
    <t>príjem z predaja kapit.aktív</t>
  </si>
  <si>
    <t>príjem z predaja majetku</t>
  </si>
  <si>
    <t>kapit.transfer v rámci ver.správy</t>
  </si>
  <si>
    <t>kapit.transf. od zahr. subjektu</t>
  </si>
  <si>
    <t>Príj.FO</t>
  </si>
  <si>
    <t>zostatok prostr.z min.rokov</t>
  </si>
  <si>
    <t>bankové úvery</t>
  </si>
  <si>
    <t>Výdavky</t>
  </si>
  <si>
    <t>Bežné v.</t>
  </si>
  <si>
    <t>funk.klas.</t>
  </si>
  <si>
    <t>01.1.1</t>
  </si>
  <si>
    <t>tarifný plat,osobný plat,zákl.plat</t>
  </si>
  <si>
    <t>poistné do VšZP</t>
  </si>
  <si>
    <t>poistné do ostatných ZP</t>
  </si>
  <si>
    <t>poistné do soc.poisťovne</t>
  </si>
  <si>
    <t>cestovné náhrady</t>
  </si>
  <si>
    <t>Energia,voda,komunikácie</t>
  </si>
  <si>
    <t>materiál</t>
  </si>
  <si>
    <t>dopravné</t>
  </si>
  <si>
    <t>rutinná a štandardná údržba</t>
  </si>
  <si>
    <t>platba nájmu z náj.zmlúv</t>
  </si>
  <si>
    <t>služby</t>
  </si>
  <si>
    <t>Obci-CVČ</t>
  </si>
  <si>
    <t>transfery jednotlivcom a nez.práv.o.</t>
  </si>
  <si>
    <t>Spolu Správa obce</t>
  </si>
  <si>
    <t>01.3.3</t>
  </si>
  <si>
    <t>Spolu Matrika,Regob,Reg.adries</t>
  </si>
  <si>
    <t>01.6.0</t>
  </si>
  <si>
    <t>Spolu Voľby</t>
  </si>
  <si>
    <t>01.7.0</t>
  </si>
  <si>
    <t>splácanie úrokov v tuzemsku</t>
  </si>
  <si>
    <t>Spolu Transakcie verej.dlhu</t>
  </si>
  <si>
    <t>03.2.0</t>
  </si>
  <si>
    <t>energie</t>
  </si>
  <si>
    <t>transfer DHZ</t>
  </si>
  <si>
    <t>Spolu Ochrana pred požiarmi</t>
  </si>
  <si>
    <t>04.4.3</t>
  </si>
  <si>
    <t>transfer-spol.stav.úrad</t>
  </si>
  <si>
    <t>Spolu za Výstavbu</t>
  </si>
  <si>
    <t>04.5.1</t>
  </si>
  <si>
    <t>Spolu  Cestná doprava</t>
  </si>
  <si>
    <t>05.1.0</t>
  </si>
  <si>
    <t>Spolu Nakladanie s odpadmi</t>
  </si>
  <si>
    <t>06.2.0</t>
  </si>
  <si>
    <t>Spolu Rozvoj obcí</t>
  </si>
  <si>
    <t>06.4.0</t>
  </si>
  <si>
    <t>Spolu Verejné osvetlenie</t>
  </si>
  <si>
    <t>06.6.0</t>
  </si>
  <si>
    <t>Spolu Bývania a občian.vybavenosť</t>
  </si>
  <si>
    <t>08.1.0</t>
  </si>
  <si>
    <t>transfer obč.združ.,nadácii,fondu</t>
  </si>
  <si>
    <t>Spolu Rekreač.a šport.služby</t>
  </si>
  <si>
    <t>08.2.0</t>
  </si>
  <si>
    <t>Spolu Kultúrne služby</t>
  </si>
  <si>
    <t>06.3.0</t>
  </si>
  <si>
    <t>Spolu Zásobovanie vodou</t>
  </si>
  <si>
    <t>08.4.0</t>
  </si>
  <si>
    <t>Spolu Nábož.a iné spoloč.služby</t>
  </si>
  <si>
    <t>10.2.0</t>
  </si>
  <si>
    <t>Spolu Staroba</t>
  </si>
  <si>
    <t>10.4.0</t>
  </si>
  <si>
    <t>Spolu Rodina a deti</t>
  </si>
  <si>
    <t>10.7.0</t>
  </si>
  <si>
    <t>Spolu za Sociálnu pomoc</t>
  </si>
  <si>
    <t>Bežný rozpočet spolu</t>
  </si>
  <si>
    <t>za všetky 600</t>
  </si>
  <si>
    <t>Kapitál.</t>
  </si>
  <si>
    <t>nákup pozemkov a nehmotných aktív</t>
  </si>
  <si>
    <t>nákup strojov,prístrojov a zar.</t>
  </si>
  <si>
    <t>realizácia stavieb a tech.zhodnotenie</t>
  </si>
  <si>
    <t>kapit.transfer-Tatiar</t>
  </si>
  <si>
    <t>Kapitál.rozpočet spolu</t>
  </si>
  <si>
    <t>Výdav.FO</t>
  </si>
  <si>
    <t>splácanie tuzemskej istiny</t>
  </si>
  <si>
    <t>Výdavkové FO spolu</t>
  </si>
  <si>
    <t>Z úradnej tabule zvesené dňa:</t>
  </si>
  <si>
    <t>Schválený dňa:</t>
  </si>
  <si>
    <t>návrh 2021</t>
  </si>
  <si>
    <t xml:space="preserve"> </t>
  </si>
  <si>
    <t>skutoč. 2018</t>
  </si>
  <si>
    <t>očak.s.2018</t>
  </si>
  <si>
    <t xml:space="preserve">Na úradnej tabuli vyvesené dňa: </t>
  </si>
  <si>
    <t>Návrh rozpočtu obce štiavnické Bane na roky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</si>
</sst>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8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/>
    <xf numFmtId="49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7" xfId="0" applyFill="1" applyBorder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7" fillId="0" borderId="0" xfId="0" applyFont="1"/>
    <xf numFmtId="0" fontId="8" fillId="0" borderId="9" xfId="0" applyFont="1" applyBorder="1"/>
    <xf numFmtId="0" fontId="1" fillId="2" borderId="0" xfId="1"/>
    <xf numFmtId="49" fontId="1" fillId="2" borderId="0" xfId="1" applyNumberFormat="1" applyAlignment="1">
      <alignment horizontal="center"/>
    </xf>
    <xf numFmtId="0" fontId="1" fillId="2" borderId="0" xfId="1" applyAlignment="1">
      <alignment horizontal="center"/>
    </xf>
    <xf numFmtId="0" fontId="1" fillId="2" borderId="0" xfId="1" applyBorder="1"/>
    <xf numFmtId="0" fontId="2" fillId="0" borderId="0" xfId="0" applyFont="1"/>
    <xf numFmtId="49" fontId="3" fillId="0" borderId="1" xfId="0" applyNumberFormat="1" applyFont="1" applyBorder="1" applyAlignment="1">
      <alignment horizontal="center"/>
    </xf>
    <xf numFmtId="0" fontId="0" fillId="0" borderId="8" xfId="0" applyFill="1" applyBorder="1"/>
    <xf numFmtId="49" fontId="0" fillId="0" borderId="7" xfId="0" applyNumberFormat="1" applyBorder="1" applyAlignment="1">
      <alignment horizontal="center"/>
    </xf>
    <xf numFmtId="0" fontId="0" fillId="0" borderId="7" xfId="0" applyFont="1" applyBorder="1"/>
    <xf numFmtId="49" fontId="0" fillId="0" borderId="7" xfId="0" applyNumberFormat="1" applyBorder="1" applyAlignment="1">
      <alignment horizontal="center" vertical="center"/>
    </xf>
    <xf numFmtId="0" fontId="0" fillId="0" borderId="7" xfId="0" applyFont="1" applyFill="1" applyBorder="1"/>
    <xf numFmtId="0" fontId="0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Fill="1" applyBorder="1"/>
    <xf numFmtId="49" fontId="0" fillId="0" borderId="0" xfId="0" applyNumberFormat="1" applyAlignment="1">
      <alignment vertical="center"/>
    </xf>
    <xf numFmtId="4" fontId="0" fillId="0" borderId="0" xfId="0" applyNumberFormat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/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1" xfId="0" applyFill="1" applyBorder="1"/>
    <xf numFmtId="0" fontId="0" fillId="0" borderId="7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12" xfId="0" applyFont="1" applyFill="1" applyBorder="1"/>
    <xf numFmtId="0" fontId="1" fillId="2" borderId="0" xfId="1" applyBorder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9" fontId="0" fillId="0" borderId="4" xfId="0" applyNumberFormat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</cellXfs>
  <cellStyles count="2">
    <cellStyle name="Dobrá" xfId="1" builtinId="26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abSelected="1" topLeftCell="A40" workbookViewId="0">
      <selection activeCell="I117" sqref="I117"/>
    </sheetView>
  </sheetViews>
  <sheetFormatPr defaultRowHeight="15" x14ac:dyDescent="0.25"/>
  <cols>
    <col min="1" max="1" width="6.7109375" customWidth="1"/>
    <col min="2" max="2" width="9.28515625" customWidth="1"/>
    <col min="3" max="3" width="5.5703125" customWidth="1"/>
    <col min="5" max="5" width="31.85546875" customWidth="1"/>
    <col min="6" max="6" width="2.42578125" hidden="1" customWidth="1"/>
    <col min="7" max="7" width="11.85546875" customWidth="1"/>
    <col min="8" max="8" width="11.28515625" customWidth="1"/>
    <col min="9" max="9" width="10.85546875" customWidth="1"/>
    <col min="10" max="10" width="13.140625" customWidth="1"/>
  </cols>
  <sheetData>
    <row r="1" spans="1:11" x14ac:dyDescent="0.25">
      <c r="A1" s="61" t="s">
        <v>104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x14ac:dyDescent="0.25">
      <c r="C4" s="1"/>
      <c r="D4" s="2"/>
      <c r="E4" s="2"/>
      <c r="I4" s="3"/>
    </row>
    <row r="5" spans="1:11" x14ac:dyDescent="0.25">
      <c r="A5" s="62" t="s">
        <v>0</v>
      </c>
      <c r="B5" s="62"/>
      <c r="C5" s="1"/>
      <c r="D5" s="2"/>
      <c r="E5" s="2"/>
      <c r="I5" s="3"/>
    </row>
    <row r="6" spans="1:11" ht="15.75" thickBot="1" x14ac:dyDescent="0.3">
      <c r="B6" s="4" t="s">
        <v>1</v>
      </c>
      <c r="C6" s="1"/>
      <c r="D6" s="2"/>
      <c r="E6" s="2"/>
      <c r="I6" s="3"/>
    </row>
    <row r="7" spans="1:11" ht="15.75" thickBot="1" x14ac:dyDescent="0.3">
      <c r="C7" s="5"/>
      <c r="D7" s="6" t="s">
        <v>2</v>
      </c>
      <c r="E7" s="6" t="s">
        <v>3</v>
      </c>
      <c r="F7" s="6"/>
      <c r="G7" s="7" t="s">
        <v>101</v>
      </c>
      <c r="H7" s="7" t="s">
        <v>5</v>
      </c>
      <c r="I7" s="6" t="s">
        <v>6</v>
      </c>
      <c r="J7" s="8" t="s">
        <v>99</v>
      </c>
    </row>
    <row r="8" spans="1:11" x14ac:dyDescent="0.25">
      <c r="C8" s="1"/>
      <c r="D8" s="9">
        <v>111</v>
      </c>
      <c r="E8" s="9" t="s">
        <v>7</v>
      </c>
      <c r="F8" s="10"/>
      <c r="G8" s="11">
        <v>414000</v>
      </c>
      <c r="H8" s="11">
        <v>434000</v>
      </c>
      <c r="I8" s="10">
        <v>434000</v>
      </c>
      <c r="J8" s="12">
        <v>434000</v>
      </c>
    </row>
    <row r="9" spans="1:11" x14ac:dyDescent="0.25">
      <c r="C9" s="1"/>
      <c r="D9" s="13">
        <v>121</v>
      </c>
      <c r="E9" s="13" t="s">
        <v>8</v>
      </c>
      <c r="F9" s="14"/>
      <c r="G9" s="16">
        <v>54100</v>
      </c>
      <c r="H9" s="16">
        <v>56140</v>
      </c>
      <c r="I9" s="15">
        <v>56140</v>
      </c>
      <c r="J9" s="17">
        <v>56140</v>
      </c>
    </row>
    <row r="10" spans="1:11" x14ac:dyDescent="0.25">
      <c r="C10" s="1"/>
      <c r="D10" s="13">
        <v>133</v>
      </c>
      <c r="E10" s="13" t="s">
        <v>9</v>
      </c>
      <c r="F10" s="15"/>
      <c r="G10" s="16">
        <v>17750</v>
      </c>
      <c r="H10" s="16">
        <v>23700</v>
      </c>
      <c r="I10" s="15">
        <v>23700</v>
      </c>
      <c r="J10" s="17">
        <v>23700</v>
      </c>
    </row>
    <row r="11" spans="1:11" x14ac:dyDescent="0.25">
      <c r="C11" s="1"/>
      <c r="D11" s="13">
        <v>134</v>
      </c>
      <c r="E11" s="13" t="s">
        <v>10</v>
      </c>
      <c r="F11" s="15"/>
      <c r="G11" s="16">
        <v>86</v>
      </c>
      <c r="H11" s="16">
        <v>86</v>
      </c>
      <c r="I11" s="15">
        <v>86</v>
      </c>
      <c r="J11" s="17">
        <v>86</v>
      </c>
    </row>
    <row r="12" spans="1:11" x14ac:dyDescent="0.25">
      <c r="C12" s="1"/>
      <c r="D12" s="13">
        <v>212</v>
      </c>
      <c r="E12" s="13" t="s">
        <v>11</v>
      </c>
      <c r="F12" s="15"/>
      <c r="G12" s="16">
        <v>30814</v>
      </c>
      <c r="H12" s="16">
        <v>30814</v>
      </c>
      <c r="I12" s="18">
        <v>30814</v>
      </c>
      <c r="J12" s="17">
        <v>30814</v>
      </c>
    </row>
    <row r="13" spans="1:11" x14ac:dyDescent="0.25">
      <c r="C13" s="1"/>
      <c r="D13" s="13">
        <v>221</v>
      </c>
      <c r="E13" s="13" t="s">
        <v>12</v>
      </c>
      <c r="F13" s="15"/>
      <c r="G13" s="16">
        <v>1000</v>
      </c>
      <c r="H13" s="16">
        <v>1000</v>
      </c>
      <c r="I13" s="18">
        <v>1000</v>
      </c>
      <c r="J13" s="17">
        <v>1000</v>
      </c>
    </row>
    <row r="14" spans="1:11" x14ac:dyDescent="0.25">
      <c r="C14" s="1"/>
      <c r="D14" s="13">
        <v>222</v>
      </c>
      <c r="E14" s="13" t="s">
        <v>13</v>
      </c>
      <c r="F14" s="15"/>
      <c r="G14" s="16">
        <v>0</v>
      </c>
      <c r="H14" s="16">
        <v>0</v>
      </c>
      <c r="I14" s="18">
        <v>0</v>
      </c>
      <c r="J14" s="17">
        <v>0</v>
      </c>
    </row>
    <row r="15" spans="1:11" x14ac:dyDescent="0.25">
      <c r="C15" s="1"/>
      <c r="D15" s="13">
        <v>223</v>
      </c>
      <c r="E15" s="13" t="s">
        <v>14</v>
      </c>
      <c r="F15" s="15"/>
      <c r="G15" s="16">
        <v>3000</v>
      </c>
      <c r="H15" s="16">
        <v>3000</v>
      </c>
      <c r="I15" s="18">
        <v>3000</v>
      </c>
      <c r="J15" s="17">
        <v>3000</v>
      </c>
    </row>
    <row r="16" spans="1:11" x14ac:dyDescent="0.25">
      <c r="C16" s="1"/>
      <c r="D16" s="13">
        <v>229</v>
      </c>
      <c r="E16" s="13" t="s">
        <v>15</v>
      </c>
      <c r="F16" s="15"/>
      <c r="G16" s="16">
        <v>24000</v>
      </c>
      <c r="H16" s="16">
        <v>24000</v>
      </c>
      <c r="I16" s="18">
        <v>24000</v>
      </c>
      <c r="J16" s="17">
        <v>24000</v>
      </c>
    </row>
    <row r="17" spans="1:10" x14ac:dyDescent="0.25">
      <c r="C17" s="1"/>
      <c r="D17" s="13">
        <v>242</v>
      </c>
      <c r="E17" s="13" t="s">
        <v>16</v>
      </c>
      <c r="F17" s="15"/>
      <c r="G17" s="16">
        <v>100</v>
      </c>
      <c r="H17" s="16">
        <v>100</v>
      </c>
      <c r="I17" s="18">
        <v>100</v>
      </c>
      <c r="J17" s="17">
        <v>100</v>
      </c>
    </row>
    <row r="18" spans="1:10" x14ac:dyDescent="0.25">
      <c r="C18" s="1"/>
      <c r="D18" s="13">
        <v>292</v>
      </c>
      <c r="E18" s="13" t="s">
        <v>17</v>
      </c>
      <c r="F18" s="15"/>
      <c r="G18" s="16">
        <v>0</v>
      </c>
      <c r="H18" s="16">
        <v>0</v>
      </c>
      <c r="I18" s="18">
        <v>0</v>
      </c>
      <c r="J18" s="17">
        <v>0</v>
      </c>
    </row>
    <row r="19" spans="1:10" x14ac:dyDescent="0.25">
      <c r="C19" s="1"/>
      <c r="D19" s="13">
        <v>311</v>
      </c>
      <c r="E19" s="13" t="s">
        <v>18</v>
      </c>
      <c r="F19" s="15"/>
      <c r="G19" s="16">
        <v>0</v>
      </c>
      <c r="H19" s="16">
        <v>0</v>
      </c>
      <c r="I19" s="18">
        <v>0</v>
      </c>
      <c r="J19" s="17">
        <v>0</v>
      </c>
    </row>
    <row r="20" spans="1:10" x14ac:dyDescent="0.25">
      <c r="C20" s="1"/>
      <c r="D20" s="13">
        <v>312</v>
      </c>
      <c r="E20" s="13" t="s">
        <v>19</v>
      </c>
      <c r="F20" s="15"/>
      <c r="G20" s="16">
        <v>415930</v>
      </c>
      <c r="H20" s="16">
        <v>415930</v>
      </c>
      <c r="I20" s="18">
        <v>415930</v>
      </c>
      <c r="J20" s="17">
        <v>415930</v>
      </c>
    </row>
    <row r="21" spans="1:10" x14ac:dyDescent="0.25">
      <c r="C21" s="1"/>
      <c r="D21" s="2"/>
      <c r="E21" s="19" t="s">
        <v>20</v>
      </c>
      <c r="F21" s="20"/>
      <c r="G21" s="20">
        <f t="shared" ref="G21" si="0">SUM(G8:G20)</f>
        <v>960780</v>
      </c>
      <c r="H21" s="20">
        <f t="shared" ref="H21:J21" si="1">SUM(H8:H20)</f>
        <v>988770</v>
      </c>
      <c r="I21" s="21">
        <f t="shared" si="1"/>
        <v>988770</v>
      </c>
      <c r="J21" s="20">
        <f t="shared" si="1"/>
        <v>988770</v>
      </c>
    </row>
    <row r="22" spans="1:10" x14ac:dyDescent="0.25">
      <c r="B22" s="22" t="s">
        <v>21</v>
      </c>
      <c r="C22" s="1"/>
      <c r="D22" s="2"/>
      <c r="E22" s="2"/>
      <c r="I22" s="3"/>
    </row>
    <row r="23" spans="1:10" x14ac:dyDescent="0.25">
      <c r="C23" s="1"/>
      <c r="D23" s="13">
        <v>231</v>
      </c>
      <c r="E23" s="13" t="s">
        <v>22</v>
      </c>
      <c r="F23" s="15"/>
      <c r="G23" s="16">
        <v>0</v>
      </c>
      <c r="H23" s="16">
        <v>0</v>
      </c>
      <c r="I23" s="15">
        <v>0</v>
      </c>
      <c r="J23" s="17">
        <v>0</v>
      </c>
    </row>
    <row r="24" spans="1:10" x14ac:dyDescent="0.25">
      <c r="C24" s="1"/>
      <c r="D24" s="13">
        <v>233</v>
      </c>
      <c r="E24" s="13" t="s">
        <v>23</v>
      </c>
      <c r="F24" s="15"/>
      <c r="G24" s="16">
        <v>0</v>
      </c>
      <c r="H24" s="16">
        <v>0</v>
      </c>
      <c r="I24" s="15"/>
      <c r="J24" s="17"/>
    </row>
    <row r="25" spans="1:10" x14ac:dyDescent="0.25">
      <c r="C25" s="1"/>
      <c r="D25" s="13">
        <v>322</v>
      </c>
      <c r="E25" s="13" t="s">
        <v>24</v>
      </c>
      <c r="F25" s="15"/>
      <c r="G25" s="16">
        <v>0</v>
      </c>
      <c r="H25" s="16">
        <v>0</v>
      </c>
      <c r="I25" s="15">
        <v>0</v>
      </c>
      <c r="J25" s="17">
        <v>0</v>
      </c>
    </row>
    <row r="26" spans="1:10" x14ac:dyDescent="0.25">
      <c r="C26" s="1"/>
      <c r="D26" s="13">
        <v>332</v>
      </c>
      <c r="E26" s="13" t="s">
        <v>25</v>
      </c>
      <c r="F26" s="15"/>
      <c r="G26" s="16">
        <v>0</v>
      </c>
      <c r="H26" s="16">
        <v>0</v>
      </c>
      <c r="I26" s="15">
        <v>0</v>
      </c>
      <c r="J26" s="17">
        <v>0</v>
      </c>
    </row>
    <row r="27" spans="1:10" x14ac:dyDescent="0.25">
      <c r="C27" s="1"/>
      <c r="D27" s="2"/>
      <c r="E27" s="19" t="s">
        <v>20</v>
      </c>
      <c r="F27" s="20"/>
      <c r="G27" s="20">
        <f t="shared" ref="G27" si="2">SUM(G23:G26)</f>
        <v>0</v>
      </c>
      <c r="H27" s="20">
        <f t="shared" ref="H27:J27" si="3">SUM(H23:H26)</f>
        <v>0</v>
      </c>
      <c r="I27" s="21">
        <f t="shared" si="3"/>
        <v>0</v>
      </c>
      <c r="J27" s="20">
        <f t="shared" si="3"/>
        <v>0</v>
      </c>
    </row>
    <row r="28" spans="1:10" x14ac:dyDescent="0.25">
      <c r="B28" s="22" t="s">
        <v>26</v>
      </c>
      <c r="C28" s="1"/>
      <c r="D28" s="2"/>
      <c r="E28" s="2"/>
      <c r="I28" s="3"/>
    </row>
    <row r="29" spans="1:10" x14ac:dyDescent="0.25">
      <c r="C29" s="1"/>
      <c r="D29" s="13">
        <v>453</v>
      </c>
      <c r="E29" s="13" t="s">
        <v>27</v>
      </c>
      <c r="F29" s="15"/>
      <c r="G29" s="16">
        <v>0</v>
      </c>
      <c r="H29" s="16">
        <v>0</v>
      </c>
      <c r="I29" s="15">
        <v>0</v>
      </c>
      <c r="J29" s="17">
        <v>0</v>
      </c>
    </row>
    <row r="30" spans="1:10" x14ac:dyDescent="0.25">
      <c r="C30" s="1"/>
      <c r="D30" s="13">
        <v>513</v>
      </c>
      <c r="E30" s="13" t="s">
        <v>28</v>
      </c>
      <c r="F30" s="15"/>
      <c r="G30" s="23" t="s">
        <v>100</v>
      </c>
      <c r="H30" s="23">
        <v>0</v>
      </c>
      <c r="I30" s="15">
        <v>0</v>
      </c>
      <c r="J30" s="17">
        <v>0</v>
      </c>
    </row>
    <row r="31" spans="1:10" x14ac:dyDescent="0.25">
      <c r="C31" s="1"/>
      <c r="D31" s="2"/>
      <c r="E31" s="19" t="s">
        <v>20</v>
      </c>
      <c r="F31" s="20"/>
      <c r="G31">
        <f t="shared" ref="G31" si="4">SUM(G29:G30)</f>
        <v>0</v>
      </c>
      <c r="H31">
        <f t="shared" ref="H31:J31" si="5">SUM(H29:H30)</f>
        <v>0</v>
      </c>
      <c r="I31" s="3">
        <f t="shared" si="5"/>
        <v>0</v>
      </c>
      <c r="J31">
        <f t="shared" si="5"/>
        <v>0</v>
      </c>
    </row>
    <row r="32" spans="1:10" x14ac:dyDescent="0.25">
      <c r="A32" s="24"/>
      <c r="B32" s="24"/>
      <c r="C32" s="25"/>
      <c r="D32" s="26"/>
      <c r="E32" s="26"/>
      <c r="F32" s="24"/>
      <c r="G32" s="24">
        <f>SUM(G21+G27+G31)</f>
        <v>960780</v>
      </c>
      <c r="H32" s="24">
        <f>SUM(H21+H27+H31)</f>
        <v>988770</v>
      </c>
      <c r="I32" s="27">
        <f>SUM(I21+I27+I31)</f>
        <v>988770</v>
      </c>
      <c r="J32" s="24">
        <f>SUM(J21+J27+J31)</f>
        <v>988770</v>
      </c>
    </row>
    <row r="33" spans="1:10" x14ac:dyDescent="0.25">
      <c r="C33" s="1"/>
      <c r="D33" s="2"/>
      <c r="E33" s="2"/>
      <c r="I33" s="3"/>
    </row>
    <row r="34" spans="1:10" x14ac:dyDescent="0.25">
      <c r="C34" s="1"/>
      <c r="D34" s="2"/>
      <c r="E34" s="2"/>
      <c r="I34" s="3"/>
    </row>
    <row r="35" spans="1:10" x14ac:dyDescent="0.25">
      <c r="C35" s="1"/>
      <c r="D35" s="2"/>
      <c r="E35" s="2"/>
      <c r="I35" s="3"/>
    </row>
    <row r="36" spans="1:10" x14ac:dyDescent="0.25">
      <c r="C36" s="1"/>
      <c r="D36" s="2"/>
      <c r="E36" s="2"/>
      <c r="I36" s="3"/>
    </row>
    <row r="37" spans="1:10" x14ac:dyDescent="0.25">
      <c r="C37" s="1"/>
      <c r="D37" s="2"/>
      <c r="E37" s="2"/>
      <c r="I37" s="3"/>
    </row>
    <row r="38" spans="1:10" x14ac:dyDescent="0.25">
      <c r="C38" s="1"/>
      <c r="D38" s="2"/>
      <c r="E38" s="2"/>
      <c r="I38" s="3"/>
    </row>
    <row r="39" spans="1:10" x14ac:dyDescent="0.25">
      <c r="C39" s="1"/>
      <c r="D39" s="2"/>
      <c r="E39" s="2"/>
      <c r="I39" s="3"/>
    </row>
    <row r="40" spans="1:10" x14ac:dyDescent="0.25">
      <c r="C40" s="1"/>
      <c r="D40" s="2"/>
      <c r="E40" s="2"/>
      <c r="I40" s="3"/>
    </row>
    <row r="41" spans="1:10" x14ac:dyDescent="0.25">
      <c r="C41" s="1"/>
      <c r="D41" s="2"/>
      <c r="E41" s="2"/>
      <c r="I41" s="3"/>
    </row>
    <row r="42" spans="1:10" x14ac:dyDescent="0.25">
      <c r="C42" s="1"/>
      <c r="D42" s="2"/>
      <c r="E42" s="2"/>
      <c r="I42" s="3"/>
    </row>
    <row r="43" spans="1:10" x14ac:dyDescent="0.25">
      <c r="C43" s="1"/>
      <c r="D43" s="2"/>
      <c r="E43" s="2"/>
      <c r="I43" s="3"/>
    </row>
    <row r="44" spans="1:10" x14ac:dyDescent="0.25">
      <c r="C44" s="1"/>
      <c r="D44" s="2"/>
      <c r="E44" s="2"/>
      <c r="I44" s="3"/>
    </row>
    <row r="45" spans="1:10" x14ac:dyDescent="0.25">
      <c r="A45" s="28" t="s">
        <v>29</v>
      </c>
      <c r="C45" s="1"/>
      <c r="D45" s="2"/>
      <c r="E45" s="2"/>
      <c r="I45" s="3"/>
    </row>
    <row r="46" spans="1:10" ht="15.75" thickBot="1" x14ac:dyDescent="0.3">
      <c r="B46" s="22" t="s">
        <v>30</v>
      </c>
      <c r="C46" s="1"/>
      <c r="D46" s="2"/>
      <c r="E46" s="2"/>
      <c r="I46" s="3"/>
    </row>
    <row r="47" spans="1:10" ht="15.75" thickBot="1" x14ac:dyDescent="0.3">
      <c r="C47" s="29" t="s">
        <v>31</v>
      </c>
      <c r="D47" s="6" t="s">
        <v>2</v>
      </c>
      <c r="E47" s="6" t="s">
        <v>3</v>
      </c>
      <c r="F47" s="6" t="s">
        <v>4</v>
      </c>
      <c r="G47" s="6" t="s">
        <v>102</v>
      </c>
      <c r="H47" s="7" t="s">
        <v>5</v>
      </c>
      <c r="I47" s="6" t="s">
        <v>6</v>
      </c>
      <c r="J47" s="8" t="s">
        <v>99</v>
      </c>
    </row>
    <row r="48" spans="1:10" x14ac:dyDescent="0.25">
      <c r="C48" s="63" t="s">
        <v>32</v>
      </c>
      <c r="D48" s="9">
        <v>611</v>
      </c>
      <c r="E48" s="9" t="s">
        <v>33</v>
      </c>
      <c r="F48" s="10">
        <v>72703.88</v>
      </c>
      <c r="G48" s="10"/>
      <c r="H48" s="11">
        <v>120000</v>
      </c>
      <c r="I48" s="10">
        <v>120000</v>
      </c>
      <c r="J48" s="12">
        <v>120000</v>
      </c>
    </row>
    <row r="49" spans="3:10" x14ac:dyDescent="0.25">
      <c r="C49" s="60"/>
      <c r="D49" s="13">
        <v>621</v>
      </c>
      <c r="E49" s="13" t="s">
        <v>34</v>
      </c>
      <c r="F49" s="15">
        <v>5685.7</v>
      </c>
      <c r="G49" s="15"/>
      <c r="H49" s="16">
        <v>7000</v>
      </c>
      <c r="I49" s="15">
        <v>7000</v>
      </c>
      <c r="J49" s="17">
        <v>7000</v>
      </c>
    </row>
    <row r="50" spans="3:10" x14ac:dyDescent="0.25">
      <c r="C50" s="60"/>
      <c r="D50" s="13">
        <v>623</v>
      </c>
      <c r="E50" s="13" t="s">
        <v>35</v>
      </c>
      <c r="F50" s="15">
        <v>2229.5100000000002</v>
      </c>
      <c r="G50" s="15"/>
      <c r="H50" s="16">
        <v>3000</v>
      </c>
      <c r="I50" s="15">
        <v>3000</v>
      </c>
      <c r="J50" s="17">
        <v>3000</v>
      </c>
    </row>
    <row r="51" spans="3:10" x14ac:dyDescent="0.25">
      <c r="C51" s="60"/>
      <c r="D51" s="13">
        <v>625</v>
      </c>
      <c r="E51" s="13" t="s">
        <v>36</v>
      </c>
      <c r="F51" s="15">
        <v>20677.62</v>
      </c>
      <c r="G51" s="30"/>
      <c r="H51" s="16">
        <v>20000</v>
      </c>
      <c r="I51" s="15">
        <v>20000</v>
      </c>
      <c r="J51" s="17">
        <v>20000</v>
      </c>
    </row>
    <row r="52" spans="3:10" x14ac:dyDescent="0.25">
      <c r="C52" s="60"/>
      <c r="D52" s="13">
        <v>631</v>
      </c>
      <c r="E52" s="13" t="s">
        <v>37</v>
      </c>
      <c r="F52" s="15">
        <v>67.400000000000006</v>
      </c>
      <c r="G52" s="15"/>
      <c r="H52" s="16">
        <v>1000</v>
      </c>
      <c r="I52" s="15">
        <v>1000</v>
      </c>
      <c r="J52" s="17">
        <v>1000</v>
      </c>
    </row>
    <row r="53" spans="3:10" x14ac:dyDescent="0.25">
      <c r="C53" s="60"/>
      <c r="D53" s="13">
        <v>632</v>
      </c>
      <c r="E53" s="13" t="s">
        <v>38</v>
      </c>
      <c r="F53" s="15">
        <v>9155.5400000000009</v>
      </c>
      <c r="G53" s="15"/>
      <c r="H53" s="16">
        <v>18000</v>
      </c>
      <c r="I53" s="15">
        <v>18000</v>
      </c>
      <c r="J53" s="17">
        <v>18000</v>
      </c>
    </row>
    <row r="54" spans="3:10" x14ac:dyDescent="0.25">
      <c r="C54" s="60"/>
      <c r="D54" s="13">
        <v>633</v>
      </c>
      <c r="E54" s="13" t="s">
        <v>39</v>
      </c>
      <c r="F54" s="15">
        <v>12140.09</v>
      </c>
      <c r="G54" s="15"/>
      <c r="H54" s="16">
        <v>10000</v>
      </c>
      <c r="I54" s="15">
        <v>10000</v>
      </c>
      <c r="J54" s="17">
        <v>10000</v>
      </c>
    </row>
    <row r="55" spans="3:10" x14ac:dyDescent="0.25">
      <c r="C55" s="60"/>
      <c r="D55" s="13">
        <v>634</v>
      </c>
      <c r="E55" s="13" t="s">
        <v>40</v>
      </c>
      <c r="F55" s="15">
        <v>8245.0499999999993</v>
      </c>
      <c r="G55" s="15"/>
      <c r="H55" s="16">
        <v>5000</v>
      </c>
      <c r="I55" s="15">
        <v>5000</v>
      </c>
      <c r="J55" s="17">
        <v>5000</v>
      </c>
    </row>
    <row r="56" spans="3:10" x14ac:dyDescent="0.25">
      <c r="C56" s="60"/>
      <c r="D56" s="13">
        <v>635</v>
      </c>
      <c r="E56" s="13" t="s">
        <v>41</v>
      </c>
      <c r="F56" s="15">
        <v>36</v>
      </c>
      <c r="G56" s="15"/>
      <c r="H56" s="16">
        <v>1000</v>
      </c>
      <c r="I56" s="15">
        <v>1000</v>
      </c>
      <c r="J56" s="17">
        <v>1000</v>
      </c>
    </row>
    <row r="57" spans="3:10" x14ac:dyDescent="0.25">
      <c r="C57" s="60"/>
      <c r="D57" s="13">
        <v>636</v>
      </c>
      <c r="E57" s="13" t="s">
        <v>42</v>
      </c>
      <c r="F57" s="15">
        <v>829.42</v>
      </c>
      <c r="G57" s="15"/>
      <c r="H57" s="16">
        <v>1500</v>
      </c>
      <c r="I57" s="15">
        <v>1500</v>
      </c>
      <c r="J57" s="17">
        <v>1500</v>
      </c>
    </row>
    <row r="58" spans="3:10" x14ac:dyDescent="0.25">
      <c r="C58" s="60"/>
      <c r="D58" s="13">
        <v>637</v>
      </c>
      <c r="E58" s="13" t="s">
        <v>43</v>
      </c>
      <c r="F58" s="15">
        <v>50945.99</v>
      </c>
      <c r="G58" s="15"/>
      <c r="H58" s="16">
        <v>50000</v>
      </c>
      <c r="I58" s="15">
        <v>50000</v>
      </c>
      <c r="J58" s="17">
        <v>50000</v>
      </c>
    </row>
    <row r="59" spans="3:10" x14ac:dyDescent="0.25">
      <c r="C59" s="60"/>
      <c r="D59" s="13">
        <v>641</v>
      </c>
      <c r="E59" s="13" t="s">
        <v>44</v>
      </c>
      <c r="F59" s="15">
        <v>417.45</v>
      </c>
      <c r="G59" s="15"/>
      <c r="H59" s="16">
        <v>1000</v>
      </c>
      <c r="I59" s="15">
        <v>1000</v>
      </c>
      <c r="J59" s="17">
        <v>1000</v>
      </c>
    </row>
    <row r="60" spans="3:10" x14ac:dyDescent="0.25">
      <c r="C60" s="60"/>
      <c r="D60" s="13">
        <v>642</v>
      </c>
      <c r="E60" s="13" t="s">
        <v>45</v>
      </c>
      <c r="F60" s="15">
        <v>2261.17</v>
      </c>
      <c r="G60" s="15"/>
      <c r="H60" s="16">
        <v>3060</v>
      </c>
      <c r="I60" s="15">
        <v>3060</v>
      </c>
      <c r="J60" s="17">
        <v>3060</v>
      </c>
    </row>
    <row r="61" spans="3:10" x14ac:dyDescent="0.25">
      <c r="C61" s="1"/>
      <c r="D61" s="2"/>
      <c r="E61" s="19" t="s">
        <v>46</v>
      </c>
      <c r="F61" s="20">
        <f t="shared" ref="F61:J61" si="6">SUM(F48:F60)</f>
        <v>185394.82</v>
      </c>
      <c r="G61" s="20">
        <f t="shared" si="6"/>
        <v>0</v>
      </c>
      <c r="H61" s="20">
        <f t="shared" si="6"/>
        <v>240560</v>
      </c>
      <c r="I61" s="21">
        <f t="shared" si="6"/>
        <v>240560</v>
      </c>
      <c r="J61" s="20">
        <f t="shared" si="6"/>
        <v>240560</v>
      </c>
    </row>
    <row r="62" spans="3:10" x14ac:dyDescent="0.25">
      <c r="C62" s="60" t="s">
        <v>47</v>
      </c>
      <c r="D62" s="13">
        <v>611</v>
      </c>
      <c r="E62" s="13" t="s">
        <v>33</v>
      </c>
      <c r="F62" s="15">
        <v>840.44</v>
      </c>
      <c r="G62" s="15"/>
      <c r="H62" s="16">
        <v>1020</v>
      </c>
      <c r="I62" s="15">
        <v>1020</v>
      </c>
      <c r="J62" s="17">
        <v>1020</v>
      </c>
    </row>
    <row r="63" spans="3:10" x14ac:dyDescent="0.25">
      <c r="C63" s="60"/>
      <c r="D63" s="13">
        <v>621</v>
      </c>
      <c r="E63" s="13" t="s">
        <v>34</v>
      </c>
      <c r="F63" s="15">
        <v>84.04</v>
      </c>
      <c r="G63" s="15"/>
      <c r="H63" s="16">
        <v>66</v>
      </c>
      <c r="I63" s="15">
        <v>66</v>
      </c>
      <c r="J63" s="17">
        <v>66</v>
      </c>
    </row>
    <row r="64" spans="3:10" x14ac:dyDescent="0.25">
      <c r="C64" s="60"/>
      <c r="D64" s="13">
        <v>625</v>
      </c>
      <c r="E64" s="13" t="s">
        <v>36</v>
      </c>
      <c r="F64" s="15">
        <v>208.67</v>
      </c>
      <c r="G64" s="15"/>
      <c r="H64" s="16">
        <v>179</v>
      </c>
      <c r="I64" s="15">
        <v>179</v>
      </c>
      <c r="J64" s="17">
        <v>179</v>
      </c>
    </row>
    <row r="65" spans="3:10" x14ac:dyDescent="0.25">
      <c r="C65" s="60"/>
      <c r="D65" s="13">
        <v>632</v>
      </c>
      <c r="E65" s="13" t="s">
        <v>38</v>
      </c>
      <c r="F65" s="15">
        <v>279.74</v>
      </c>
      <c r="G65" s="15"/>
      <c r="H65" s="16">
        <v>200</v>
      </c>
      <c r="I65" s="15">
        <v>200</v>
      </c>
      <c r="J65" s="17">
        <v>200</v>
      </c>
    </row>
    <row r="66" spans="3:10" x14ac:dyDescent="0.25">
      <c r="C66" s="60"/>
      <c r="D66" s="13">
        <v>633</v>
      </c>
      <c r="E66" s="13" t="s">
        <v>39</v>
      </c>
      <c r="F66" s="15">
        <v>645.99</v>
      </c>
      <c r="G66" s="15"/>
      <c r="H66" s="16">
        <v>580</v>
      </c>
      <c r="I66" s="15">
        <v>580</v>
      </c>
      <c r="J66" s="17">
        <v>580</v>
      </c>
    </row>
    <row r="67" spans="3:10" x14ac:dyDescent="0.25">
      <c r="C67" s="60"/>
      <c r="D67" s="13">
        <v>635</v>
      </c>
      <c r="E67" s="13" t="s">
        <v>41</v>
      </c>
      <c r="F67" s="15">
        <v>20</v>
      </c>
      <c r="G67" s="15"/>
      <c r="H67" s="16">
        <v>55</v>
      </c>
      <c r="I67" s="15">
        <v>55</v>
      </c>
      <c r="J67" s="17">
        <v>55</v>
      </c>
    </row>
    <row r="68" spans="3:10" x14ac:dyDescent="0.25">
      <c r="C68" s="60"/>
      <c r="D68" s="13">
        <v>637</v>
      </c>
      <c r="E68" s="13" t="s">
        <v>43</v>
      </c>
      <c r="F68" s="15">
        <v>25.09</v>
      </c>
      <c r="G68" s="15"/>
      <c r="H68" s="16">
        <v>75</v>
      </c>
      <c r="I68" s="15">
        <v>75</v>
      </c>
      <c r="J68" s="17">
        <v>75</v>
      </c>
    </row>
    <row r="69" spans="3:10" x14ac:dyDescent="0.25">
      <c r="C69" s="1"/>
      <c r="D69" s="2"/>
      <c r="E69" s="19" t="s">
        <v>48</v>
      </c>
      <c r="F69" s="20">
        <f t="shared" ref="F69:J69" si="7">SUM(F62:F68)</f>
        <v>2103.9700000000003</v>
      </c>
      <c r="G69" s="20">
        <f t="shared" si="7"/>
        <v>0</v>
      </c>
      <c r="H69" s="20">
        <f t="shared" si="7"/>
        <v>2175</v>
      </c>
      <c r="I69" s="21">
        <f t="shared" si="7"/>
        <v>2175</v>
      </c>
      <c r="J69" s="20">
        <f t="shared" si="7"/>
        <v>2175</v>
      </c>
    </row>
    <row r="70" spans="3:10" x14ac:dyDescent="0.25">
      <c r="C70" s="60" t="s">
        <v>49</v>
      </c>
      <c r="D70" s="13">
        <v>631</v>
      </c>
      <c r="E70" s="13" t="s">
        <v>37</v>
      </c>
      <c r="F70" s="15">
        <v>88.2</v>
      </c>
      <c r="G70" s="15"/>
      <c r="H70" s="16">
        <v>0</v>
      </c>
      <c r="I70" s="15">
        <v>0</v>
      </c>
      <c r="J70" s="17">
        <v>0</v>
      </c>
    </row>
    <row r="71" spans="3:10" x14ac:dyDescent="0.25">
      <c r="C71" s="60"/>
      <c r="D71" s="13">
        <v>632</v>
      </c>
      <c r="E71" s="13" t="s">
        <v>38</v>
      </c>
      <c r="F71" s="15">
        <v>83.09</v>
      </c>
      <c r="G71" s="15"/>
      <c r="H71" s="16">
        <v>0</v>
      </c>
      <c r="I71" s="15">
        <v>0</v>
      </c>
      <c r="J71" s="17">
        <v>0</v>
      </c>
    </row>
    <row r="72" spans="3:10" x14ac:dyDescent="0.25">
      <c r="C72" s="60"/>
      <c r="D72" s="13">
        <v>633</v>
      </c>
      <c r="E72" s="13" t="s">
        <v>39</v>
      </c>
      <c r="F72" s="15">
        <v>58.57</v>
      </c>
      <c r="G72" s="15"/>
      <c r="H72" s="16">
        <v>0</v>
      </c>
      <c r="I72" s="15">
        <v>0</v>
      </c>
      <c r="J72" s="17">
        <v>0</v>
      </c>
    </row>
    <row r="73" spans="3:10" x14ac:dyDescent="0.25">
      <c r="C73" s="60"/>
      <c r="D73" s="13">
        <v>634</v>
      </c>
      <c r="E73" s="13" t="s">
        <v>40</v>
      </c>
      <c r="F73" s="15">
        <v>24.48</v>
      </c>
      <c r="G73" s="15"/>
      <c r="H73" s="16">
        <v>0</v>
      </c>
      <c r="I73" s="15">
        <v>0</v>
      </c>
      <c r="J73" s="17">
        <v>0</v>
      </c>
    </row>
    <row r="74" spans="3:10" x14ac:dyDescent="0.25">
      <c r="C74" s="60"/>
      <c r="D74" s="13">
        <v>635</v>
      </c>
      <c r="E74" s="13" t="s">
        <v>41</v>
      </c>
      <c r="F74" s="15">
        <v>0</v>
      </c>
      <c r="G74" s="15"/>
      <c r="H74" s="16">
        <v>0</v>
      </c>
      <c r="I74" s="15">
        <v>0</v>
      </c>
      <c r="J74" s="17">
        <v>0</v>
      </c>
    </row>
    <row r="75" spans="3:10" x14ac:dyDescent="0.25">
      <c r="C75" s="60"/>
      <c r="D75" s="13">
        <v>637</v>
      </c>
      <c r="E75" s="13" t="s">
        <v>43</v>
      </c>
      <c r="F75" s="15">
        <v>378.48</v>
      </c>
      <c r="G75" s="15"/>
      <c r="H75" s="16">
        <v>0</v>
      </c>
      <c r="I75" s="15">
        <v>0</v>
      </c>
      <c r="J75" s="17">
        <v>0</v>
      </c>
    </row>
    <row r="76" spans="3:10" x14ac:dyDescent="0.25">
      <c r="C76" s="1"/>
      <c r="D76" s="2"/>
      <c r="E76" s="19" t="s">
        <v>50</v>
      </c>
      <c r="F76" s="20">
        <f t="shared" ref="F76:J76" si="8">SUM(F70:F75)</f>
        <v>632.82000000000005</v>
      </c>
      <c r="G76" s="20">
        <f t="shared" si="8"/>
        <v>0</v>
      </c>
      <c r="H76" s="20">
        <f t="shared" si="8"/>
        <v>0</v>
      </c>
      <c r="I76" s="21">
        <f t="shared" si="8"/>
        <v>0</v>
      </c>
      <c r="J76" s="20">
        <f t="shared" si="8"/>
        <v>0</v>
      </c>
    </row>
    <row r="77" spans="3:10" x14ac:dyDescent="0.25">
      <c r="C77" s="31" t="s">
        <v>51</v>
      </c>
      <c r="D77" s="13">
        <v>651</v>
      </c>
      <c r="E77" s="13" t="s">
        <v>52</v>
      </c>
      <c r="F77" s="15">
        <v>2420</v>
      </c>
      <c r="G77" s="15"/>
      <c r="H77" s="16">
        <v>5000</v>
      </c>
      <c r="I77" s="15">
        <v>5000</v>
      </c>
      <c r="J77" s="17">
        <v>5000</v>
      </c>
    </row>
    <row r="78" spans="3:10" x14ac:dyDescent="0.25">
      <c r="C78" s="1"/>
      <c r="D78" s="2"/>
      <c r="E78" s="19" t="s">
        <v>53</v>
      </c>
      <c r="F78" s="21">
        <v>2420</v>
      </c>
      <c r="G78" s="15">
        <f>G77</f>
        <v>0</v>
      </c>
      <c r="H78" s="20">
        <v>11050</v>
      </c>
      <c r="I78" s="21">
        <v>11050</v>
      </c>
      <c r="J78" s="20">
        <v>11050</v>
      </c>
    </row>
    <row r="79" spans="3:10" x14ac:dyDescent="0.25">
      <c r="C79" s="1"/>
      <c r="D79" s="2"/>
      <c r="E79" s="19"/>
      <c r="I79" s="3"/>
    </row>
    <row r="80" spans="3:10" x14ac:dyDescent="0.25">
      <c r="C80" s="1"/>
      <c r="D80" s="2"/>
      <c r="E80" s="19"/>
      <c r="I80" s="3"/>
    </row>
    <row r="81" spans="3:10" ht="15.75" thickBot="1" x14ac:dyDescent="0.3">
      <c r="C81" s="1"/>
      <c r="D81" s="2"/>
      <c r="E81" s="19"/>
      <c r="I81" s="3"/>
    </row>
    <row r="82" spans="3:10" ht="15.75" thickBot="1" x14ac:dyDescent="0.3">
      <c r="C82" s="29" t="s">
        <v>31</v>
      </c>
      <c r="D82" s="6" t="s">
        <v>2</v>
      </c>
      <c r="E82" s="6" t="s">
        <v>3</v>
      </c>
      <c r="F82" s="6" t="s">
        <v>4</v>
      </c>
      <c r="G82" s="6" t="s">
        <v>102</v>
      </c>
      <c r="H82" s="7" t="s">
        <v>5</v>
      </c>
      <c r="I82" s="6" t="s">
        <v>6</v>
      </c>
      <c r="J82" s="8" t="s">
        <v>99</v>
      </c>
    </row>
    <row r="83" spans="3:10" x14ac:dyDescent="0.25">
      <c r="C83" s="60" t="s">
        <v>54</v>
      </c>
      <c r="D83" s="13">
        <v>632</v>
      </c>
      <c r="E83" s="13" t="s">
        <v>55</v>
      </c>
      <c r="F83" s="15">
        <v>957</v>
      </c>
      <c r="G83" s="15"/>
      <c r="H83" s="16">
        <v>2500</v>
      </c>
      <c r="I83" s="10">
        <v>2500</v>
      </c>
      <c r="J83" s="17">
        <v>2500</v>
      </c>
    </row>
    <row r="84" spans="3:10" x14ac:dyDescent="0.25">
      <c r="C84" s="60"/>
      <c r="D84" s="13">
        <v>633</v>
      </c>
      <c r="E84" s="13" t="s">
        <v>39</v>
      </c>
      <c r="F84" s="15">
        <v>1103.44</v>
      </c>
      <c r="G84" s="15"/>
      <c r="H84" s="16">
        <v>3000</v>
      </c>
      <c r="I84" s="10">
        <v>3000</v>
      </c>
      <c r="J84" s="17">
        <v>3000</v>
      </c>
    </row>
    <row r="85" spans="3:10" x14ac:dyDescent="0.25">
      <c r="C85" s="60"/>
      <c r="D85" s="13">
        <v>634</v>
      </c>
      <c r="E85" s="13" t="s">
        <v>40</v>
      </c>
      <c r="F85" s="15">
        <v>328.8</v>
      </c>
      <c r="G85" s="15"/>
      <c r="H85" s="16">
        <v>450</v>
      </c>
      <c r="I85" s="15">
        <v>450</v>
      </c>
      <c r="J85" s="17">
        <v>450</v>
      </c>
    </row>
    <row r="86" spans="3:10" x14ac:dyDescent="0.25">
      <c r="C86" s="60"/>
      <c r="D86" s="13">
        <v>637</v>
      </c>
      <c r="E86" s="13" t="s">
        <v>43</v>
      </c>
      <c r="F86" s="15">
        <v>355.99</v>
      </c>
      <c r="G86" s="15"/>
      <c r="H86" s="16">
        <v>180</v>
      </c>
      <c r="I86" s="15">
        <v>180</v>
      </c>
      <c r="J86" s="17">
        <v>180</v>
      </c>
    </row>
    <row r="87" spans="3:10" x14ac:dyDescent="0.25">
      <c r="C87" s="60"/>
      <c r="D87" s="13">
        <v>641</v>
      </c>
      <c r="E87" s="13" t="s">
        <v>56</v>
      </c>
      <c r="F87" s="15">
        <v>3200</v>
      </c>
      <c r="G87" s="15"/>
      <c r="H87" s="16">
        <v>3000</v>
      </c>
      <c r="I87" s="15">
        <v>3000</v>
      </c>
      <c r="J87" s="17">
        <v>3000</v>
      </c>
    </row>
    <row r="88" spans="3:10" x14ac:dyDescent="0.25">
      <c r="C88" s="1"/>
      <c r="D88" s="2"/>
      <c r="E88" s="19" t="s">
        <v>57</v>
      </c>
      <c r="F88" s="20">
        <f t="shared" ref="F88:J88" si="9">SUM(F83:F87)</f>
        <v>5945.2300000000005</v>
      </c>
      <c r="G88" s="20">
        <f t="shared" si="9"/>
        <v>0</v>
      </c>
      <c r="H88" s="20">
        <f t="shared" si="9"/>
        <v>9130</v>
      </c>
      <c r="I88" s="21">
        <f t="shared" si="9"/>
        <v>9130</v>
      </c>
      <c r="J88" s="20">
        <f t="shared" si="9"/>
        <v>9130</v>
      </c>
    </row>
    <row r="89" spans="3:10" x14ac:dyDescent="0.25">
      <c r="C89" s="33" t="s">
        <v>58</v>
      </c>
      <c r="D89" s="13">
        <v>641</v>
      </c>
      <c r="E89" s="13" t="s">
        <v>59</v>
      </c>
      <c r="F89" s="34">
        <v>2122.75</v>
      </c>
      <c r="G89" s="32">
        <v>0</v>
      </c>
      <c r="H89" s="32">
        <v>1200</v>
      </c>
      <c r="I89" s="32">
        <v>1200</v>
      </c>
      <c r="J89" s="32">
        <v>1200</v>
      </c>
    </row>
    <row r="90" spans="3:10" x14ac:dyDescent="0.25">
      <c r="C90" s="1"/>
      <c r="D90" s="2"/>
      <c r="E90" s="19" t="s">
        <v>60</v>
      </c>
      <c r="F90" s="20">
        <f t="shared" ref="F90:J90" si="10">SUM(F89:F89)</f>
        <v>2122.75</v>
      </c>
      <c r="G90" s="20">
        <f t="shared" si="10"/>
        <v>0</v>
      </c>
      <c r="H90" s="20">
        <f t="shared" si="10"/>
        <v>1200</v>
      </c>
      <c r="I90" s="20">
        <f t="shared" si="10"/>
        <v>1200</v>
      </c>
      <c r="J90" s="20">
        <f t="shared" si="10"/>
        <v>1200</v>
      </c>
    </row>
    <row r="91" spans="3:10" x14ac:dyDescent="0.25">
      <c r="C91" s="60" t="s">
        <v>61</v>
      </c>
      <c r="D91" s="13">
        <v>633</v>
      </c>
      <c r="E91" s="13" t="s">
        <v>39</v>
      </c>
      <c r="F91" s="15">
        <v>2113.9899999999998</v>
      </c>
      <c r="G91" s="15">
        <v>0</v>
      </c>
      <c r="H91" s="16">
        <v>2500</v>
      </c>
      <c r="I91" s="15">
        <v>2500</v>
      </c>
      <c r="J91" s="17">
        <v>2500</v>
      </c>
    </row>
    <row r="92" spans="3:10" x14ac:dyDescent="0.25">
      <c r="C92" s="60"/>
      <c r="D92" s="13">
        <v>634</v>
      </c>
      <c r="E92" s="13" t="s">
        <v>40</v>
      </c>
      <c r="F92" s="15">
        <v>0</v>
      </c>
      <c r="G92" s="15"/>
      <c r="H92" s="16">
        <v>2300</v>
      </c>
      <c r="I92" s="15">
        <v>2300</v>
      </c>
      <c r="J92" s="17">
        <v>2300</v>
      </c>
    </row>
    <row r="93" spans="3:10" x14ac:dyDescent="0.25">
      <c r="C93" s="60"/>
      <c r="D93" s="13">
        <v>635</v>
      </c>
      <c r="E93" s="13" t="s">
        <v>41</v>
      </c>
      <c r="F93" s="15">
        <v>0</v>
      </c>
      <c r="G93" s="15"/>
      <c r="H93" s="16">
        <v>0</v>
      </c>
      <c r="I93" s="15">
        <v>0</v>
      </c>
      <c r="J93" s="17">
        <v>0</v>
      </c>
    </row>
    <row r="94" spans="3:10" x14ac:dyDescent="0.25">
      <c r="C94" s="60"/>
      <c r="D94" s="13">
        <v>637</v>
      </c>
      <c r="E94" s="13" t="s">
        <v>43</v>
      </c>
      <c r="F94" s="15">
        <v>7511.44</v>
      </c>
      <c r="G94" s="15"/>
      <c r="H94" s="16">
        <v>2000</v>
      </c>
      <c r="I94" s="15">
        <v>2000</v>
      </c>
      <c r="J94" s="17">
        <v>2000</v>
      </c>
    </row>
    <row r="95" spans="3:10" x14ac:dyDescent="0.25">
      <c r="C95" s="1"/>
      <c r="D95" s="2"/>
      <c r="E95" s="19" t="s">
        <v>62</v>
      </c>
      <c r="F95" s="20">
        <f t="shared" ref="F95:J95" si="11">SUM(F91:F94)</f>
        <v>9625.43</v>
      </c>
      <c r="G95" s="20">
        <f t="shared" si="11"/>
        <v>0</v>
      </c>
      <c r="H95" s="20">
        <f t="shared" si="11"/>
        <v>6800</v>
      </c>
      <c r="I95" s="21">
        <f t="shared" si="11"/>
        <v>6800</v>
      </c>
      <c r="J95" s="20">
        <f t="shared" si="11"/>
        <v>6800</v>
      </c>
    </row>
    <row r="96" spans="3:10" x14ac:dyDescent="0.25">
      <c r="C96" s="60" t="s">
        <v>63</v>
      </c>
      <c r="D96" s="13">
        <v>633</v>
      </c>
      <c r="E96" s="35" t="s">
        <v>39</v>
      </c>
      <c r="F96" s="32">
        <v>1144.8</v>
      </c>
      <c r="G96" s="15"/>
      <c r="H96" s="32">
        <v>1200</v>
      </c>
      <c r="I96" s="32">
        <v>1200</v>
      </c>
      <c r="J96" s="32">
        <v>1200</v>
      </c>
    </row>
    <row r="97" spans="3:10" x14ac:dyDescent="0.25">
      <c r="C97" s="60"/>
      <c r="D97" s="13">
        <v>634</v>
      </c>
      <c r="E97" s="35" t="s">
        <v>40</v>
      </c>
      <c r="F97" s="32">
        <v>1406.45</v>
      </c>
      <c r="G97" s="15"/>
      <c r="H97" s="16">
        <v>3500</v>
      </c>
      <c r="I97" s="15">
        <v>3500</v>
      </c>
      <c r="J97" s="17">
        <v>3500</v>
      </c>
    </row>
    <row r="98" spans="3:10" x14ac:dyDescent="0.25">
      <c r="C98" s="60"/>
      <c r="D98" s="36">
        <v>637</v>
      </c>
      <c r="E98" s="13" t="s">
        <v>43</v>
      </c>
      <c r="F98" s="15">
        <v>23523.62</v>
      </c>
      <c r="G98" s="15"/>
      <c r="H98" s="16">
        <v>5610</v>
      </c>
      <c r="I98" s="15">
        <v>5610</v>
      </c>
      <c r="J98" s="17">
        <v>5610</v>
      </c>
    </row>
    <row r="99" spans="3:10" x14ac:dyDescent="0.25">
      <c r="C99" s="1"/>
      <c r="D99" s="2"/>
      <c r="E99" s="19" t="s">
        <v>64</v>
      </c>
      <c r="F99" s="20">
        <f>SUM(F96:F98)</f>
        <v>26074.87</v>
      </c>
      <c r="G99" s="20">
        <f>SUM(G96:G98)</f>
        <v>0</v>
      </c>
      <c r="H99" s="20">
        <f>SUM(H97:H98)</f>
        <v>9110</v>
      </c>
      <c r="I99" s="21">
        <f>SUM(I97:I98)</f>
        <v>9110</v>
      </c>
      <c r="J99" s="20">
        <f>SUM(J97:J98)</f>
        <v>9110</v>
      </c>
    </row>
    <row r="100" spans="3:10" x14ac:dyDescent="0.25">
      <c r="C100" s="60" t="s">
        <v>65</v>
      </c>
      <c r="D100" s="13">
        <v>611</v>
      </c>
      <c r="E100" s="13" t="s">
        <v>33</v>
      </c>
      <c r="F100" s="15">
        <v>0</v>
      </c>
      <c r="G100" s="15"/>
      <c r="H100" s="16">
        <v>870.8</v>
      </c>
      <c r="I100" s="15">
        <v>0</v>
      </c>
      <c r="J100" s="17">
        <v>0</v>
      </c>
    </row>
    <row r="101" spans="3:10" x14ac:dyDescent="0.25">
      <c r="C101" s="60"/>
      <c r="D101" s="13">
        <v>621</v>
      </c>
      <c r="E101" s="13" t="s">
        <v>34</v>
      </c>
      <c r="F101" s="15">
        <v>0</v>
      </c>
      <c r="G101" s="15"/>
      <c r="H101" s="16">
        <v>43.53</v>
      </c>
      <c r="I101" s="15">
        <v>0</v>
      </c>
      <c r="J101" s="17">
        <v>0</v>
      </c>
    </row>
    <row r="102" spans="3:10" x14ac:dyDescent="0.25">
      <c r="C102" s="60"/>
      <c r="D102" s="13">
        <v>623</v>
      </c>
      <c r="E102" s="13" t="s">
        <v>35</v>
      </c>
      <c r="F102" s="15">
        <v>0</v>
      </c>
      <c r="G102" s="15"/>
      <c r="H102" s="16">
        <v>43.52</v>
      </c>
      <c r="I102" s="15">
        <v>0</v>
      </c>
      <c r="J102" s="17">
        <v>0</v>
      </c>
    </row>
    <row r="103" spans="3:10" x14ac:dyDescent="0.25">
      <c r="C103" s="60"/>
      <c r="D103" s="13">
        <v>625</v>
      </c>
      <c r="E103" s="13" t="s">
        <v>36</v>
      </c>
      <c r="F103" s="15">
        <v>0</v>
      </c>
      <c r="G103" s="15"/>
      <c r="H103" s="16">
        <v>217.22</v>
      </c>
      <c r="I103" s="15">
        <v>0</v>
      </c>
      <c r="J103" s="17">
        <v>0</v>
      </c>
    </row>
    <row r="104" spans="3:10" x14ac:dyDescent="0.25">
      <c r="C104" s="60"/>
      <c r="D104" s="13">
        <v>633</v>
      </c>
      <c r="E104" s="13" t="s">
        <v>39</v>
      </c>
      <c r="F104" s="15">
        <v>2838.01</v>
      </c>
      <c r="G104" s="15"/>
      <c r="H104" s="16">
        <v>5000</v>
      </c>
      <c r="I104" s="15">
        <v>5000</v>
      </c>
      <c r="J104" s="17">
        <v>5000</v>
      </c>
    </row>
    <row r="105" spans="3:10" x14ac:dyDescent="0.25">
      <c r="C105" s="60"/>
      <c r="D105" s="13">
        <v>637</v>
      </c>
      <c r="E105" s="13" t="s">
        <v>43</v>
      </c>
      <c r="F105" s="15">
        <v>128.80000000000001</v>
      </c>
      <c r="G105" s="15"/>
      <c r="H105" s="16">
        <v>500</v>
      </c>
      <c r="I105" s="15">
        <v>500</v>
      </c>
      <c r="J105" s="17">
        <v>500</v>
      </c>
    </row>
    <row r="106" spans="3:10" x14ac:dyDescent="0.25">
      <c r="C106" s="1"/>
      <c r="D106" s="2"/>
      <c r="E106" s="19" t="s">
        <v>66</v>
      </c>
      <c r="F106" s="20">
        <f t="shared" ref="F106:J106" si="12">SUM(F100:F105)</f>
        <v>2966.8100000000004</v>
      </c>
      <c r="G106" s="20">
        <f t="shared" si="12"/>
        <v>0</v>
      </c>
      <c r="H106" s="21">
        <f t="shared" si="12"/>
        <v>6675.07</v>
      </c>
      <c r="I106" s="21">
        <f t="shared" si="12"/>
        <v>5500</v>
      </c>
      <c r="J106" s="21">
        <f t="shared" si="12"/>
        <v>5500</v>
      </c>
    </row>
    <row r="107" spans="3:10" x14ac:dyDescent="0.25">
      <c r="C107" s="60" t="s">
        <v>67</v>
      </c>
      <c r="D107" s="13">
        <v>632</v>
      </c>
      <c r="E107" s="13" t="s">
        <v>38</v>
      </c>
      <c r="F107" s="15">
        <v>3095.16</v>
      </c>
      <c r="G107" s="15"/>
      <c r="H107" s="16">
        <v>3200</v>
      </c>
      <c r="I107" s="15">
        <v>3200</v>
      </c>
      <c r="J107" s="17">
        <v>3200</v>
      </c>
    </row>
    <row r="108" spans="3:10" x14ac:dyDescent="0.25">
      <c r="C108" s="60"/>
      <c r="D108" s="13">
        <v>633</v>
      </c>
      <c r="E108" s="13" t="s">
        <v>39</v>
      </c>
      <c r="F108" s="15">
        <v>346.27</v>
      </c>
      <c r="G108" s="15"/>
      <c r="H108" s="16">
        <v>300</v>
      </c>
      <c r="I108" s="15">
        <v>300</v>
      </c>
      <c r="J108" s="17">
        <v>300</v>
      </c>
    </row>
    <row r="109" spans="3:10" x14ac:dyDescent="0.25">
      <c r="C109" s="60"/>
      <c r="D109" s="13">
        <v>635</v>
      </c>
      <c r="E109" s="13" t="s">
        <v>41</v>
      </c>
      <c r="F109" s="15">
        <v>0</v>
      </c>
      <c r="G109" s="15"/>
      <c r="H109" s="16">
        <v>1000</v>
      </c>
      <c r="I109" s="15">
        <v>1000</v>
      </c>
      <c r="J109" s="17">
        <v>1000</v>
      </c>
    </row>
    <row r="110" spans="3:10" x14ac:dyDescent="0.25">
      <c r="C110" s="60"/>
      <c r="D110" s="13">
        <v>637</v>
      </c>
      <c r="E110" s="13" t="s">
        <v>43</v>
      </c>
      <c r="F110" s="15">
        <v>699.75</v>
      </c>
      <c r="G110" s="15"/>
      <c r="H110" s="16">
        <v>200</v>
      </c>
      <c r="I110" s="15">
        <v>200</v>
      </c>
      <c r="J110" s="17">
        <v>200</v>
      </c>
    </row>
    <row r="111" spans="3:10" x14ac:dyDescent="0.25">
      <c r="C111" s="1"/>
      <c r="D111" s="2"/>
      <c r="E111" s="19" t="s">
        <v>68</v>
      </c>
      <c r="F111" s="20">
        <f t="shared" ref="F111:J111" si="13">SUM(F107:F110)</f>
        <v>4141.18</v>
      </c>
      <c r="G111" s="20">
        <f t="shared" si="13"/>
        <v>0</v>
      </c>
      <c r="H111" s="20">
        <f t="shared" si="13"/>
        <v>4700</v>
      </c>
      <c r="I111" s="21">
        <f t="shared" si="13"/>
        <v>4700</v>
      </c>
      <c r="J111" s="20">
        <f t="shared" si="13"/>
        <v>4700</v>
      </c>
    </row>
    <row r="112" spans="3:10" x14ac:dyDescent="0.25">
      <c r="C112" s="1"/>
      <c r="D112" s="2"/>
      <c r="E112" s="19"/>
      <c r="I112" s="3"/>
    </row>
    <row r="113" spans="3:10" ht="15.75" thickBot="1" x14ac:dyDescent="0.3">
      <c r="C113" s="1"/>
      <c r="D113" s="2"/>
      <c r="E113" s="19"/>
      <c r="I113" s="3"/>
    </row>
    <row r="114" spans="3:10" ht="15.75" thickBot="1" x14ac:dyDescent="0.3">
      <c r="C114" s="29" t="s">
        <v>31</v>
      </c>
      <c r="D114" s="6" t="s">
        <v>2</v>
      </c>
      <c r="E114" s="6" t="s">
        <v>3</v>
      </c>
      <c r="F114" s="6" t="s">
        <v>4</v>
      </c>
      <c r="G114" s="6" t="s">
        <v>102</v>
      </c>
      <c r="H114" s="7" t="s">
        <v>5</v>
      </c>
      <c r="I114" s="6" t="s">
        <v>6</v>
      </c>
      <c r="J114" s="8" t="s">
        <v>99</v>
      </c>
    </row>
    <row r="115" spans="3:10" x14ac:dyDescent="0.25">
      <c r="C115" s="60" t="s">
        <v>69</v>
      </c>
      <c r="D115" s="13">
        <v>632</v>
      </c>
      <c r="E115" s="13" t="s">
        <v>38</v>
      </c>
      <c r="F115" s="15">
        <v>0</v>
      </c>
      <c r="G115" s="15"/>
      <c r="H115" s="16">
        <v>480</v>
      </c>
      <c r="I115" s="10">
        <v>480</v>
      </c>
      <c r="J115" s="17">
        <v>480</v>
      </c>
    </row>
    <row r="116" spans="3:10" x14ac:dyDescent="0.25">
      <c r="C116" s="60"/>
      <c r="D116" s="13">
        <v>633</v>
      </c>
      <c r="E116" s="13" t="s">
        <v>39</v>
      </c>
      <c r="F116" s="15">
        <v>0</v>
      </c>
      <c r="G116" s="15"/>
      <c r="H116" s="16"/>
      <c r="I116" s="15"/>
      <c r="J116" s="17"/>
    </row>
    <row r="117" spans="3:10" x14ac:dyDescent="0.25">
      <c r="C117" s="60"/>
      <c r="D117" s="13">
        <v>635</v>
      </c>
      <c r="E117" s="13" t="s">
        <v>41</v>
      </c>
      <c r="F117" s="15">
        <v>0</v>
      </c>
      <c r="G117" s="15"/>
      <c r="H117" s="16">
        <v>200</v>
      </c>
      <c r="I117" s="15">
        <v>200</v>
      </c>
      <c r="J117" s="17">
        <v>200</v>
      </c>
    </row>
    <row r="118" spans="3:10" x14ac:dyDescent="0.25">
      <c r="C118" s="60"/>
      <c r="D118" s="13">
        <v>637</v>
      </c>
      <c r="E118" s="13" t="s">
        <v>43</v>
      </c>
      <c r="F118" s="15">
        <v>0</v>
      </c>
      <c r="G118" s="15"/>
      <c r="H118" s="16">
        <v>600</v>
      </c>
      <c r="I118" s="15">
        <v>600</v>
      </c>
      <c r="J118" s="17">
        <v>600</v>
      </c>
    </row>
    <row r="119" spans="3:10" x14ac:dyDescent="0.25">
      <c r="C119" s="1"/>
      <c r="D119" s="2"/>
      <c r="E119" s="19" t="s">
        <v>70</v>
      </c>
      <c r="F119" s="20">
        <f t="shared" ref="F119:J119" si="14">SUM(F115:F118)</f>
        <v>0</v>
      </c>
      <c r="G119" s="20">
        <f t="shared" si="14"/>
        <v>0</v>
      </c>
      <c r="H119" s="20">
        <f t="shared" si="14"/>
        <v>1280</v>
      </c>
      <c r="I119" s="21">
        <f t="shared" si="14"/>
        <v>1280</v>
      </c>
      <c r="J119" s="20">
        <f t="shared" si="14"/>
        <v>1280</v>
      </c>
    </row>
    <row r="120" spans="3:10" x14ac:dyDescent="0.25">
      <c r="C120" s="60" t="s">
        <v>71</v>
      </c>
      <c r="D120" s="13">
        <v>632</v>
      </c>
      <c r="E120" s="35" t="s">
        <v>38</v>
      </c>
      <c r="F120" s="32">
        <v>1804</v>
      </c>
      <c r="G120" s="15"/>
      <c r="H120" s="32">
        <v>2000</v>
      </c>
      <c r="I120" s="32">
        <v>2000</v>
      </c>
      <c r="J120" s="32">
        <v>2000</v>
      </c>
    </row>
    <row r="121" spans="3:10" x14ac:dyDescent="0.25">
      <c r="C121" s="60"/>
      <c r="D121" s="13">
        <v>633</v>
      </c>
      <c r="E121" s="35" t="s">
        <v>39</v>
      </c>
      <c r="F121" s="32">
        <v>105.46</v>
      </c>
      <c r="G121" s="15"/>
      <c r="H121" s="32">
        <v>900</v>
      </c>
      <c r="I121" s="32">
        <v>900</v>
      </c>
      <c r="J121" s="32">
        <v>900</v>
      </c>
    </row>
    <row r="122" spans="3:10" x14ac:dyDescent="0.25">
      <c r="C122" s="60"/>
      <c r="D122" s="13">
        <v>637</v>
      </c>
      <c r="E122" s="35" t="s">
        <v>43</v>
      </c>
      <c r="F122" s="32">
        <v>170</v>
      </c>
      <c r="G122" s="15"/>
      <c r="H122" s="32">
        <v>300</v>
      </c>
      <c r="I122" s="32">
        <v>300</v>
      </c>
      <c r="J122" s="32">
        <v>300</v>
      </c>
    </row>
    <row r="123" spans="3:10" x14ac:dyDescent="0.25">
      <c r="C123" s="60"/>
      <c r="D123" s="13">
        <v>642</v>
      </c>
      <c r="E123" s="13" t="s">
        <v>72</v>
      </c>
      <c r="F123" s="15">
        <v>4100</v>
      </c>
      <c r="G123" s="15"/>
      <c r="H123" s="15">
        <v>3750</v>
      </c>
      <c r="I123" s="15">
        <v>3750</v>
      </c>
      <c r="J123" s="15">
        <v>3750</v>
      </c>
    </row>
    <row r="124" spans="3:10" x14ac:dyDescent="0.25">
      <c r="C124" s="1"/>
      <c r="D124" s="2"/>
      <c r="E124" s="19" t="s">
        <v>73</v>
      </c>
      <c r="F124" s="20">
        <f t="shared" ref="F124:J124" si="15">SUM(F120:F123)</f>
        <v>6179.46</v>
      </c>
      <c r="G124" s="20">
        <f t="shared" si="15"/>
        <v>0</v>
      </c>
      <c r="H124" s="20">
        <f t="shared" si="15"/>
        <v>6950</v>
      </c>
      <c r="I124" s="37">
        <f t="shared" si="15"/>
        <v>6950</v>
      </c>
      <c r="J124" s="20">
        <f t="shared" si="15"/>
        <v>6950</v>
      </c>
    </row>
    <row r="125" spans="3:10" x14ac:dyDescent="0.25">
      <c r="C125" s="60" t="s">
        <v>74</v>
      </c>
      <c r="D125" s="13">
        <v>632</v>
      </c>
      <c r="E125" s="13" t="s">
        <v>38</v>
      </c>
      <c r="F125" s="15">
        <v>1309</v>
      </c>
      <c r="G125" s="15"/>
      <c r="H125" s="16">
        <v>1700</v>
      </c>
      <c r="I125" s="15">
        <v>1700</v>
      </c>
      <c r="J125" s="17">
        <v>1700</v>
      </c>
    </row>
    <row r="126" spans="3:10" x14ac:dyDescent="0.25">
      <c r="C126" s="60"/>
      <c r="D126" s="13">
        <v>633</v>
      </c>
      <c r="E126" s="13" t="s">
        <v>39</v>
      </c>
      <c r="F126" s="15">
        <v>447.47</v>
      </c>
      <c r="G126" s="15"/>
      <c r="H126" s="16">
        <v>500</v>
      </c>
      <c r="I126" s="15">
        <v>500</v>
      </c>
      <c r="J126" s="17">
        <v>500</v>
      </c>
    </row>
    <row r="127" spans="3:10" x14ac:dyDescent="0.25">
      <c r="C127" s="60"/>
      <c r="D127" s="13">
        <v>635</v>
      </c>
      <c r="E127" s="13" t="s">
        <v>41</v>
      </c>
      <c r="F127" s="15">
        <v>0</v>
      </c>
      <c r="G127" s="15"/>
      <c r="H127" s="16">
        <v>300</v>
      </c>
      <c r="I127" s="15">
        <v>300</v>
      </c>
      <c r="J127" s="17">
        <v>300</v>
      </c>
    </row>
    <row r="128" spans="3:10" x14ac:dyDescent="0.25">
      <c r="C128" s="60"/>
      <c r="D128" s="13">
        <v>637</v>
      </c>
      <c r="E128" s="13" t="s">
        <v>43</v>
      </c>
      <c r="F128" s="15">
        <v>20.399999999999999</v>
      </c>
      <c r="G128" s="15"/>
      <c r="H128" s="16">
        <v>900</v>
      </c>
      <c r="I128" s="15">
        <v>900</v>
      </c>
      <c r="J128" s="17">
        <v>900</v>
      </c>
    </row>
    <row r="129" spans="3:10" x14ac:dyDescent="0.25">
      <c r="C129" s="1"/>
      <c r="D129" s="2"/>
      <c r="E129" s="19" t="s">
        <v>75</v>
      </c>
      <c r="F129" s="20">
        <f t="shared" ref="F129:J129" si="16">SUM(F125:F128)</f>
        <v>1776.8700000000001</v>
      </c>
      <c r="G129" s="20">
        <f t="shared" si="16"/>
        <v>0</v>
      </c>
      <c r="H129" s="20">
        <f t="shared" si="16"/>
        <v>3400</v>
      </c>
      <c r="I129" s="21">
        <f t="shared" si="16"/>
        <v>3400</v>
      </c>
      <c r="J129" s="20">
        <f t="shared" si="16"/>
        <v>3400</v>
      </c>
    </row>
    <row r="130" spans="3:10" x14ac:dyDescent="0.25">
      <c r="C130" s="60" t="s">
        <v>76</v>
      </c>
      <c r="D130" s="13">
        <v>632</v>
      </c>
      <c r="E130" s="13" t="s">
        <v>38</v>
      </c>
      <c r="F130" s="15">
        <v>24453.22</v>
      </c>
      <c r="G130" s="32"/>
      <c r="H130" s="16">
        <v>19000</v>
      </c>
      <c r="I130" s="15">
        <v>19000</v>
      </c>
      <c r="J130" s="17">
        <v>19000</v>
      </c>
    </row>
    <row r="131" spans="3:10" x14ac:dyDescent="0.25">
      <c r="C131" s="60"/>
      <c r="D131" s="13">
        <v>633</v>
      </c>
      <c r="E131" s="13" t="s">
        <v>39</v>
      </c>
      <c r="F131" s="15">
        <v>3670.01</v>
      </c>
      <c r="G131" s="32"/>
      <c r="H131" s="16">
        <v>5000</v>
      </c>
      <c r="I131" s="15">
        <v>5000</v>
      </c>
      <c r="J131" s="17">
        <v>5000</v>
      </c>
    </row>
    <row r="132" spans="3:10" x14ac:dyDescent="0.25">
      <c r="C132" s="60"/>
      <c r="D132" s="13">
        <v>634</v>
      </c>
      <c r="E132" s="13" t="s">
        <v>40</v>
      </c>
      <c r="F132" s="15">
        <v>0</v>
      </c>
      <c r="G132" s="32"/>
      <c r="H132" s="16">
        <v>6000</v>
      </c>
      <c r="I132" s="15">
        <v>6000</v>
      </c>
      <c r="J132" s="17">
        <v>6000</v>
      </c>
    </row>
    <row r="133" spans="3:10" x14ac:dyDescent="0.25">
      <c r="C133" s="60"/>
      <c r="D133" s="13">
        <v>637</v>
      </c>
      <c r="E133" s="13" t="s">
        <v>43</v>
      </c>
      <c r="F133" s="15">
        <v>4207.32</v>
      </c>
      <c r="G133" s="32"/>
      <c r="H133" s="16">
        <v>6000</v>
      </c>
      <c r="I133" s="15">
        <v>6000</v>
      </c>
      <c r="J133" s="17">
        <v>6000</v>
      </c>
    </row>
    <row r="134" spans="3:10" x14ac:dyDescent="0.25">
      <c r="C134" s="1"/>
      <c r="D134" s="2"/>
      <c r="E134" s="19" t="s">
        <v>77</v>
      </c>
      <c r="F134" s="20">
        <f t="shared" ref="F134:J134" si="17">SUM(F130:F133)</f>
        <v>32330.550000000003</v>
      </c>
      <c r="G134" s="20">
        <f t="shared" si="17"/>
        <v>0</v>
      </c>
      <c r="H134" s="20">
        <f t="shared" si="17"/>
        <v>36000</v>
      </c>
      <c r="I134" s="21">
        <f t="shared" si="17"/>
        <v>36000</v>
      </c>
      <c r="J134" s="20">
        <f t="shared" si="17"/>
        <v>36000</v>
      </c>
    </row>
    <row r="135" spans="3:10" x14ac:dyDescent="0.25">
      <c r="C135" s="60" t="s">
        <v>78</v>
      </c>
      <c r="D135" s="13">
        <v>632</v>
      </c>
      <c r="E135" s="13" t="s">
        <v>38</v>
      </c>
      <c r="F135" s="15">
        <v>38.85</v>
      </c>
      <c r="G135" s="15"/>
      <c r="H135" s="16">
        <v>0</v>
      </c>
      <c r="I135" s="15">
        <v>0</v>
      </c>
      <c r="J135" s="17">
        <v>0</v>
      </c>
    </row>
    <row r="136" spans="3:10" x14ac:dyDescent="0.25">
      <c r="C136" s="60"/>
      <c r="D136" s="13">
        <v>633</v>
      </c>
      <c r="E136" s="13" t="s">
        <v>39</v>
      </c>
      <c r="F136" s="15">
        <v>0</v>
      </c>
      <c r="G136" s="15"/>
      <c r="H136" s="16">
        <v>0</v>
      </c>
      <c r="I136" s="15">
        <v>0</v>
      </c>
      <c r="J136" s="17">
        <v>0</v>
      </c>
    </row>
    <row r="137" spans="3:10" x14ac:dyDescent="0.25">
      <c r="C137" s="60"/>
      <c r="D137" s="13">
        <v>634</v>
      </c>
      <c r="E137" s="13" t="s">
        <v>40</v>
      </c>
      <c r="F137" s="15">
        <v>40.03</v>
      </c>
      <c r="G137" s="15"/>
      <c r="H137" s="16">
        <v>0</v>
      </c>
      <c r="I137" s="15">
        <v>0</v>
      </c>
      <c r="J137" s="17">
        <v>0</v>
      </c>
    </row>
    <row r="138" spans="3:10" x14ac:dyDescent="0.25">
      <c r="C138" s="60"/>
      <c r="D138" s="13">
        <v>635</v>
      </c>
      <c r="E138" s="13" t="s">
        <v>41</v>
      </c>
      <c r="F138" s="15">
        <v>0</v>
      </c>
      <c r="G138" s="15"/>
      <c r="H138" s="16">
        <v>0</v>
      </c>
      <c r="I138" s="15">
        <v>0</v>
      </c>
      <c r="J138" s="17">
        <v>0</v>
      </c>
    </row>
    <row r="139" spans="3:10" x14ac:dyDescent="0.25">
      <c r="C139" s="1"/>
      <c r="D139" s="2"/>
      <c r="E139" s="19" t="s">
        <v>79</v>
      </c>
      <c r="F139" s="20">
        <f t="shared" ref="F139:J139" si="18">SUM(F135:F138)</f>
        <v>78.88</v>
      </c>
      <c r="G139" s="20">
        <f t="shared" si="18"/>
        <v>0</v>
      </c>
      <c r="H139" s="20">
        <f t="shared" si="18"/>
        <v>0</v>
      </c>
      <c r="I139" s="21">
        <f t="shared" si="18"/>
        <v>0</v>
      </c>
      <c r="J139" s="20">
        <f t="shared" si="18"/>
        <v>0</v>
      </c>
    </row>
    <row r="140" spans="3:10" x14ac:dyDescent="0.25">
      <c r="C140" s="60" t="s">
        <v>80</v>
      </c>
      <c r="D140" s="13">
        <v>611</v>
      </c>
      <c r="E140" s="13" t="s">
        <v>33</v>
      </c>
      <c r="F140" s="15">
        <v>4672.91</v>
      </c>
      <c r="G140" s="15"/>
      <c r="H140" s="16">
        <v>4570</v>
      </c>
      <c r="I140" s="15">
        <v>4570</v>
      </c>
      <c r="J140" s="17">
        <v>4570</v>
      </c>
    </row>
    <row r="141" spans="3:10" x14ac:dyDescent="0.25">
      <c r="C141" s="60"/>
      <c r="D141" s="13">
        <v>621</v>
      </c>
      <c r="E141" s="13" t="s">
        <v>34</v>
      </c>
      <c r="F141" s="15">
        <v>456.55</v>
      </c>
      <c r="G141" s="15"/>
      <c r="H141" s="16">
        <v>460</v>
      </c>
      <c r="I141" s="15">
        <v>460</v>
      </c>
      <c r="J141" s="17">
        <v>460</v>
      </c>
    </row>
    <row r="142" spans="3:10" x14ac:dyDescent="0.25">
      <c r="C142" s="60"/>
      <c r="D142" s="13">
        <v>625</v>
      </c>
      <c r="E142" s="13" t="s">
        <v>36</v>
      </c>
      <c r="F142" s="15">
        <v>1235.1199999999999</v>
      </c>
      <c r="G142" s="15"/>
      <c r="H142" s="16">
        <v>1144</v>
      </c>
      <c r="I142" s="15">
        <v>1144</v>
      </c>
      <c r="J142" s="17">
        <v>1144</v>
      </c>
    </row>
    <row r="143" spans="3:10" x14ac:dyDescent="0.25">
      <c r="C143" s="60"/>
      <c r="D143" s="13">
        <v>633</v>
      </c>
      <c r="E143" s="13" t="s">
        <v>39</v>
      </c>
      <c r="F143" s="15">
        <v>0</v>
      </c>
      <c r="G143" s="15"/>
      <c r="H143" s="16">
        <v>300</v>
      </c>
      <c r="I143" s="15">
        <v>300</v>
      </c>
      <c r="J143" s="17">
        <v>300</v>
      </c>
    </row>
    <row r="144" spans="3:10" x14ac:dyDescent="0.25">
      <c r="C144" s="60"/>
      <c r="D144" s="13">
        <v>637</v>
      </c>
      <c r="E144" s="13" t="s">
        <v>43</v>
      </c>
      <c r="F144" s="15">
        <v>0</v>
      </c>
      <c r="G144" s="15"/>
      <c r="H144" s="16"/>
      <c r="I144" s="15"/>
      <c r="J144" s="17"/>
    </row>
    <row r="145" spans="1:11" x14ac:dyDescent="0.25">
      <c r="C145" s="1"/>
      <c r="D145" s="2"/>
      <c r="E145" s="19" t="s">
        <v>81</v>
      </c>
      <c r="F145" s="20">
        <f t="shared" ref="F145:J145" si="19">SUM(F140:F144)</f>
        <v>6364.58</v>
      </c>
      <c r="G145" s="20">
        <f t="shared" si="19"/>
        <v>0</v>
      </c>
      <c r="H145" s="20">
        <f t="shared" si="19"/>
        <v>6474</v>
      </c>
      <c r="I145" s="21">
        <f t="shared" si="19"/>
        <v>6474</v>
      </c>
      <c r="J145" s="20">
        <f t="shared" si="19"/>
        <v>6474</v>
      </c>
    </row>
    <row r="146" spans="1:11" x14ac:dyDescent="0.25">
      <c r="C146" s="31" t="s">
        <v>82</v>
      </c>
      <c r="D146" s="13">
        <v>633</v>
      </c>
      <c r="E146" s="13" t="s">
        <v>39</v>
      </c>
      <c r="F146" s="15">
        <v>470.4</v>
      </c>
      <c r="G146" s="15"/>
      <c r="H146" s="16">
        <v>565</v>
      </c>
      <c r="I146" s="15">
        <v>565</v>
      </c>
      <c r="J146" s="17">
        <v>565</v>
      </c>
    </row>
    <row r="147" spans="1:11" x14ac:dyDescent="0.25">
      <c r="C147" s="1"/>
      <c r="D147" s="2"/>
      <c r="E147" s="19" t="s">
        <v>83</v>
      </c>
      <c r="F147" s="20">
        <v>470.4</v>
      </c>
      <c r="G147" s="20">
        <v>0</v>
      </c>
      <c r="H147" s="20"/>
      <c r="I147" s="21"/>
      <c r="J147" s="20"/>
    </row>
    <row r="148" spans="1:11" x14ac:dyDescent="0.25">
      <c r="C148" s="33" t="s">
        <v>84</v>
      </c>
      <c r="D148" s="13">
        <v>642</v>
      </c>
      <c r="E148" s="13" t="s">
        <v>45</v>
      </c>
      <c r="F148" s="32">
        <v>6695.66</v>
      </c>
      <c r="G148" s="15">
        <v>0</v>
      </c>
      <c r="H148" s="32">
        <v>6400</v>
      </c>
      <c r="I148" s="32">
        <v>6400</v>
      </c>
      <c r="J148" s="32">
        <v>6400</v>
      </c>
    </row>
    <row r="149" spans="1:11" x14ac:dyDescent="0.25">
      <c r="C149" s="38"/>
      <c r="D149" s="2"/>
      <c r="E149" s="19" t="s">
        <v>85</v>
      </c>
      <c r="F149" s="20">
        <f>SUM(F148:F148)</f>
        <v>6695.66</v>
      </c>
      <c r="G149" s="20">
        <v>0</v>
      </c>
      <c r="H149" s="20">
        <f>SUM(H148:H148)</f>
        <v>6400</v>
      </c>
      <c r="I149" s="21">
        <f>SUM(I148:I148)</f>
        <v>6400</v>
      </c>
      <c r="J149" s="20">
        <f>SUM(J148:J148)</f>
        <v>6400</v>
      </c>
    </row>
    <row r="150" spans="1:11" x14ac:dyDescent="0.25">
      <c r="B150" s="20"/>
      <c r="C150" s="1"/>
      <c r="D150" s="39"/>
      <c r="E150" s="19" t="s">
        <v>86</v>
      </c>
      <c r="F150">
        <f>F61+F69+F76+F78+F88+F90+F95+F99+F106+F111+F119+F124+F129+F134+F139+F145+F147+F149</f>
        <v>295324.28000000003</v>
      </c>
      <c r="G150">
        <v>341035</v>
      </c>
      <c r="I150" s="3"/>
    </row>
    <row r="151" spans="1:11" x14ac:dyDescent="0.25">
      <c r="C151" s="1"/>
      <c r="D151" s="2"/>
      <c r="E151" s="2"/>
      <c r="G151" s="28" t="s">
        <v>87</v>
      </c>
      <c r="I151" s="3"/>
    </row>
    <row r="152" spans="1:11" ht="20.25" x14ac:dyDescent="0.3">
      <c r="A152" s="40"/>
      <c r="B152" s="41" t="s">
        <v>88</v>
      </c>
      <c r="C152" s="40"/>
      <c r="D152" s="40"/>
      <c r="E152" s="40"/>
      <c r="F152" s="42"/>
      <c r="G152" s="43"/>
      <c r="H152" s="43"/>
      <c r="I152" s="43"/>
      <c r="J152" s="43"/>
      <c r="K152" s="43"/>
    </row>
    <row r="153" spans="1:11" ht="15.75" x14ac:dyDescent="0.25">
      <c r="A153" s="40"/>
      <c r="B153" s="41"/>
      <c r="C153" s="64" t="s">
        <v>32</v>
      </c>
      <c r="D153" s="44">
        <v>711</v>
      </c>
      <c r="E153" s="45" t="s">
        <v>89</v>
      </c>
      <c r="F153" s="46">
        <v>0</v>
      </c>
      <c r="G153" s="65">
        <v>657871</v>
      </c>
      <c r="H153" s="34">
        <v>0</v>
      </c>
      <c r="I153" s="34">
        <v>0</v>
      </c>
      <c r="J153" s="34">
        <v>0</v>
      </c>
      <c r="K153" s="43"/>
    </row>
    <row r="154" spans="1:11" ht="15.75" x14ac:dyDescent="0.25">
      <c r="A154" s="40"/>
      <c r="B154" s="41"/>
      <c r="C154" s="64"/>
      <c r="D154" s="44">
        <v>712</v>
      </c>
      <c r="E154" s="45" t="s">
        <v>90</v>
      </c>
      <c r="F154" s="46">
        <v>0</v>
      </c>
      <c r="G154" s="66"/>
      <c r="H154" s="34">
        <v>0</v>
      </c>
      <c r="I154" s="34">
        <v>0</v>
      </c>
      <c r="J154" s="34">
        <v>0</v>
      </c>
      <c r="K154" s="43"/>
    </row>
    <row r="155" spans="1:11" ht="15.75" x14ac:dyDescent="0.25">
      <c r="A155" s="40"/>
      <c r="B155" s="41"/>
      <c r="C155" s="64"/>
      <c r="D155" s="44">
        <v>717</v>
      </c>
      <c r="E155" s="13" t="s">
        <v>91</v>
      </c>
      <c r="F155" s="46">
        <v>381345.89</v>
      </c>
      <c r="G155" s="66"/>
      <c r="H155" s="34"/>
      <c r="I155" s="34"/>
      <c r="J155" s="34"/>
      <c r="K155" s="43"/>
    </row>
    <row r="156" spans="1:11" ht="15.75" x14ac:dyDescent="0.25">
      <c r="A156" s="40"/>
      <c r="B156" s="41"/>
      <c r="C156" s="64"/>
      <c r="D156" s="44">
        <v>723</v>
      </c>
      <c r="E156" s="13" t="s">
        <v>92</v>
      </c>
      <c r="F156" s="46">
        <v>682.88</v>
      </c>
      <c r="G156" s="67"/>
      <c r="H156" s="34">
        <v>0</v>
      </c>
      <c r="I156" s="34">
        <v>0</v>
      </c>
      <c r="J156" s="34">
        <v>0</v>
      </c>
      <c r="K156" s="43"/>
    </row>
    <row r="157" spans="1:11" x14ac:dyDescent="0.25">
      <c r="A157" s="43"/>
      <c r="B157" s="47"/>
      <c r="C157" s="47"/>
      <c r="D157" s="47"/>
      <c r="E157" s="48" t="s">
        <v>93</v>
      </c>
      <c r="F157" s="48">
        <f t="shared" ref="F157:J157" si="20">SUM(F153:F156)</f>
        <v>382028.77</v>
      </c>
      <c r="G157" s="49">
        <f t="shared" si="20"/>
        <v>657871</v>
      </c>
      <c r="H157" s="37">
        <f t="shared" si="20"/>
        <v>0</v>
      </c>
      <c r="I157" s="37">
        <f t="shared" si="20"/>
        <v>0</v>
      </c>
      <c r="J157" s="37">
        <f t="shared" si="20"/>
        <v>0</v>
      </c>
      <c r="K157" s="43"/>
    </row>
    <row r="158" spans="1:11" x14ac:dyDescent="0.25">
      <c r="A158" s="43"/>
      <c r="B158" s="50"/>
      <c r="C158" s="50"/>
      <c r="D158" s="50"/>
      <c r="E158" s="43"/>
      <c r="F158" s="43"/>
      <c r="G158" s="43"/>
      <c r="H158" s="43"/>
      <c r="I158" s="43"/>
      <c r="J158" s="43"/>
      <c r="K158" s="43"/>
    </row>
    <row r="159" spans="1:11" x14ac:dyDescent="0.25">
      <c r="A159" s="43"/>
      <c r="B159" s="51" t="s">
        <v>94</v>
      </c>
      <c r="C159" s="50"/>
      <c r="D159" s="50"/>
      <c r="E159" s="43"/>
      <c r="F159" s="43"/>
      <c r="G159" s="43"/>
      <c r="H159" s="37"/>
      <c r="I159" s="43"/>
      <c r="J159" s="43"/>
      <c r="K159" s="43"/>
    </row>
    <row r="160" spans="1:11" x14ac:dyDescent="0.25">
      <c r="A160" s="43"/>
      <c r="B160" s="50"/>
      <c r="C160" s="52" t="s">
        <v>32</v>
      </c>
      <c r="D160" s="53">
        <v>821</v>
      </c>
      <c r="E160" s="53" t="s">
        <v>95</v>
      </c>
      <c r="F160" s="54">
        <v>12194.41</v>
      </c>
      <c r="G160" s="18">
        <v>36470</v>
      </c>
      <c r="H160" s="55"/>
      <c r="I160" s="55"/>
      <c r="J160" s="55"/>
      <c r="K160" s="56"/>
    </row>
    <row r="161" spans="1:11" x14ac:dyDescent="0.25">
      <c r="A161" s="43"/>
      <c r="B161" s="50"/>
      <c r="C161" s="50"/>
      <c r="D161" s="50"/>
      <c r="E161" s="57" t="s">
        <v>96</v>
      </c>
      <c r="F161" s="58">
        <v>12194.41</v>
      </c>
      <c r="G161" s="37">
        <v>36470</v>
      </c>
      <c r="H161" s="37"/>
      <c r="I161" s="37"/>
      <c r="J161" s="37"/>
      <c r="K161" s="43"/>
    </row>
    <row r="162" spans="1:11" x14ac:dyDescent="0.25">
      <c r="A162" s="27"/>
      <c r="B162" s="59"/>
      <c r="C162" s="59"/>
      <c r="D162" s="59"/>
      <c r="E162" s="27"/>
      <c r="F162" s="27">
        <f t="shared" ref="F162:J162" si="21">F150+F157+F161</f>
        <v>689547.46000000008</v>
      </c>
      <c r="G162" s="27">
        <f t="shared" si="21"/>
        <v>1035376</v>
      </c>
      <c r="H162" s="27">
        <f t="shared" si="21"/>
        <v>0</v>
      </c>
      <c r="I162" s="27">
        <f t="shared" si="21"/>
        <v>0</v>
      </c>
      <c r="J162" s="27">
        <f t="shared" si="21"/>
        <v>0</v>
      </c>
      <c r="K162" s="43"/>
    </row>
    <row r="163" spans="1:11" x14ac:dyDescent="0.25">
      <c r="A163" s="43"/>
      <c r="B163" s="50"/>
      <c r="C163" s="50"/>
      <c r="D163" s="50"/>
      <c r="E163" s="43"/>
      <c r="F163" s="43"/>
      <c r="G163" s="43"/>
      <c r="H163" s="43"/>
      <c r="I163" s="43"/>
      <c r="J163" s="43"/>
      <c r="K163" s="43"/>
    </row>
    <row r="164" spans="1:11" x14ac:dyDescent="0.25">
      <c r="A164" s="43" t="s">
        <v>103</v>
      </c>
      <c r="B164" s="50"/>
      <c r="C164" s="50"/>
      <c r="D164" s="50"/>
      <c r="E164" s="43"/>
      <c r="F164" s="43"/>
      <c r="G164" s="43"/>
      <c r="H164" s="43"/>
      <c r="I164" s="43"/>
      <c r="J164" s="43"/>
      <c r="K164" s="43"/>
    </row>
    <row r="165" spans="1:11" x14ac:dyDescent="0.25">
      <c r="A165" s="43" t="s">
        <v>97</v>
      </c>
      <c r="B165" s="50"/>
      <c r="C165" s="50"/>
      <c r="D165" s="50"/>
      <c r="E165" s="43"/>
      <c r="F165" s="43"/>
      <c r="G165" s="43"/>
      <c r="H165" s="43"/>
      <c r="I165" s="43"/>
      <c r="J165" s="43"/>
      <c r="K165" s="43"/>
    </row>
    <row r="166" spans="1:11" x14ac:dyDescent="0.25">
      <c r="A166" s="43" t="s">
        <v>98</v>
      </c>
      <c r="B166" s="50"/>
      <c r="C166" s="50"/>
      <c r="D166" s="50"/>
      <c r="E166" s="43"/>
      <c r="F166" s="43"/>
      <c r="G166" s="43"/>
      <c r="H166" s="43"/>
      <c r="I166" s="43"/>
      <c r="J166" s="43"/>
      <c r="K166" s="43"/>
    </row>
  </sheetData>
  <mergeCells count="18">
    <mergeCell ref="C135:C138"/>
    <mergeCell ref="C140:C144"/>
    <mergeCell ref="C153:C156"/>
    <mergeCell ref="G153:G156"/>
    <mergeCell ref="C100:C105"/>
    <mergeCell ref="C107:C110"/>
    <mergeCell ref="C115:C118"/>
    <mergeCell ref="C120:C123"/>
    <mergeCell ref="C125:C128"/>
    <mergeCell ref="C130:C133"/>
    <mergeCell ref="C96:C98"/>
    <mergeCell ref="A1:K3"/>
    <mergeCell ref="A5:B5"/>
    <mergeCell ref="C48:C60"/>
    <mergeCell ref="C62:C68"/>
    <mergeCell ref="C70:C75"/>
    <mergeCell ref="C83:C87"/>
    <mergeCell ref="C91:C9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HEILEROVÁ Veronika</dc:creator>
  <cp:lastModifiedBy>Admin</cp:lastModifiedBy>
  <cp:lastPrinted>2018-11-27T09:42:54Z</cp:lastPrinted>
  <dcterms:created xsi:type="dcterms:W3CDTF">2018-11-27T08:00:55Z</dcterms:created>
  <dcterms:modified xsi:type="dcterms:W3CDTF">2018-11-28T18:32:37Z</dcterms:modified>
</cp:coreProperties>
</file>