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ba71708\Desktop\Úrad\Rozpočet\2026-2028\"/>
    </mc:Choice>
  </mc:AlternateContent>
  <xr:revisionPtr revIDLastSave="0" documentId="13_ncr:1_{7551F592-2337-42BB-AFE2-836061A004EA}" xr6:coauthVersionLast="36" xr6:coauthVersionMax="36" xr10:uidLastSave="{00000000-0000-0000-0000-000000000000}"/>
  <bookViews>
    <workbookView xWindow="0" yWindow="0" windowWidth="28800" windowHeight="11508" xr2:uid="{947D579E-9FC0-4216-853C-194647300063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37" i="1" l="1"/>
  <c r="D249" i="1" s="1"/>
  <c r="D251" i="1" s="1"/>
  <c r="G216" i="1"/>
  <c r="G191" i="1"/>
  <c r="G184" i="1"/>
  <c r="G179" i="1"/>
  <c r="G172" i="1"/>
  <c r="G155" i="1"/>
  <c r="G140" i="1"/>
  <c r="G132" i="1"/>
  <c r="G125" i="1"/>
  <c r="G114" i="1"/>
  <c r="G106" i="1"/>
  <c r="G91" i="1"/>
  <c r="E250" i="1"/>
  <c r="E245" i="1"/>
  <c r="E246" i="1" s="1"/>
  <c r="B246" i="1"/>
  <c r="E244" i="1"/>
  <c r="C251" i="1"/>
  <c r="C246" i="1"/>
  <c r="D246" i="1"/>
  <c r="C249" i="1"/>
  <c r="D244" i="1"/>
  <c r="C244" i="1"/>
  <c r="B244" i="1"/>
  <c r="I237" i="1"/>
  <c r="H237" i="1"/>
  <c r="D253" i="1" l="1"/>
  <c r="C253" i="1"/>
  <c r="H50" i="1"/>
  <c r="I50" i="1"/>
  <c r="G50" i="1"/>
  <c r="G38" i="1"/>
  <c r="H216" i="1" l="1"/>
  <c r="I216" i="1"/>
  <c r="H200" i="1" l="1"/>
  <c r="I200" i="1"/>
  <c r="G200" i="1"/>
  <c r="G219" i="1" s="1"/>
  <c r="G195" i="1"/>
  <c r="H195" i="1"/>
  <c r="I195" i="1"/>
  <c r="H191" i="1"/>
  <c r="I191" i="1"/>
  <c r="H184" i="1"/>
  <c r="I184" i="1"/>
  <c r="H179" i="1"/>
  <c r="I179" i="1"/>
  <c r="H172" i="1"/>
  <c r="I172" i="1"/>
  <c r="I155" i="1"/>
  <c r="H155" i="1"/>
  <c r="H140" i="1"/>
  <c r="I140" i="1"/>
  <c r="H132" i="1"/>
  <c r="I132" i="1"/>
  <c r="H125" i="1"/>
  <c r="I125" i="1"/>
  <c r="G93" i="1"/>
  <c r="H93" i="1"/>
  <c r="I93" i="1"/>
  <c r="I114" i="1"/>
  <c r="H114" i="1"/>
  <c r="H106" i="1"/>
  <c r="I106" i="1"/>
  <c r="H91" i="1"/>
  <c r="I91" i="1"/>
  <c r="G43" i="1"/>
  <c r="H43" i="1"/>
  <c r="I43" i="1"/>
  <c r="H219" i="1" l="1"/>
  <c r="H238" i="1" s="1"/>
  <c r="I219" i="1"/>
  <c r="I238" i="1" s="1"/>
  <c r="B249" i="1"/>
  <c r="G238" i="1"/>
  <c r="I49" i="1"/>
  <c r="H49" i="1"/>
  <c r="G49" i="1"/>
  <c r="I38" i="1"/>
  <c r="H38" i="1"/>
  <c r="E249" i="1" l="1"/>
  <c r="E251" i="1" s="1"/>
  <c r="E253" i="1" s="1"/>
  <c r="B251" i="1"/>
  <c r="B253" i="1" s="1"/>
</calcChain>
</file>

<file path=xl/sharedStrings.xml><?xml version="1.0" encoding="utf-8"?>
<sst xmlns="http://schemas.openxmlformats.org/spreadsheetml/2006/main" count="827" uniqueCount="304">
  <si>
    <t>Druh</t>
  </si>
  <si>
    <t>Funč.kl.</t>
  </si>
  <si>
    <t>Ekon.kl.</t>
  </si>
  <si>
    <t>Zdroj</t>
  </si>
  <si>
    <t>Názov</t>
  </si>
  <si>
    <t>Návrh 2026</t>
  </si>
  <si>
    <t/>
  </si>
  <si>
    <t>1-bežný rozpočet</t>
  </si>
  <si>
    <t>111003</t>
  </si>
  <si>
    <t>41</t>
  </si>
  <si>
    <t>Výnos dane z príjmov poukázaný územnej samospráve</t>
  </si>
  <si>
    <t>121001</t>
  </si>
  <si>
    <t>Z pozemkov</t>
  </si>
  <si>
    <t>121002</t>
  </si>
  <si>
    <t>Zo stavieb</t>
  </si>
  <si>
    <t>121003</t>
  </si>
  <si>
    <t>Z bytov a nebytových priestorov v bytovom dome</t>
  </si>
  <si>
    <t>133001</t>
  </si>
  <si>
    <t>Za psa</t>
  </si>
  <si>
    <t>133006</t>
  </si>
  <si>
    <t>Za ubytovanie</t>
  </si>
  <si>
    <t>133012</t>
  </si>
  <si>
    <t>Za užívanie verejného priestranstva</t>
  </si>
  <si>
    <t>133013</t>
  </si>
  <si>
    <t>Za komunálne odpady a drobné stavebné odpady</t>
  </si>
  <si>
    <t>134001</t>
  </si>
  <si>
    <t>Z úhrad za dobývací priestor</t>
  </si>
  <si>
    <t>212002</t>
  </si>
  <si>
    <t>Z prenajatých pozemkov</t>
  </si>
  <si>
    <t>212003</t>
  </si>
  <si>
    <t>Z prenajatých budov, priestorov a objektov</t>
  </si>
  <si>
    <t>Nájom - bytovky</t>
  </si>
  <si>
    <t>221004</t>
  </si>
  <si>
    <t>Správne poplatky</t>
  </si>
  <si>
    <t>223001</t>
  </si>
  <si>
    <t>Stavebný úrad</t>
  </si>
  <si>
    <t>Cintorínske poplatky</t>
  </si>
  <si>
    <t>Rybárske lístky</t>
  </si>
  <si>
    <t>Miestny rozhlas</t>
  </si>
  <si>
    <t>Známka za psa</t>
  </si>
  <si>
    <t>Služby obyvateľstvu</t>
  </si>
  <si>
    <t>za prieskumné územie</t>
  </si>
  <si>
    <t>parkovné</t>
  </si>
  <si>
    <t>71</t>
  </si>
  <si>
    <t>Predaj výrobkov, a služieb - Podnikateľská činnosť</t>
  </si>
  <si>
    <t>229002</t>
  </si>
  <si>
    <t>Za odber podzemnej vody</t>
  </si>
  <si>
    <t>242</t>
  </si>
  <si>
    <t>Z vkladov</t>
  </si>
  <si>
    <t>292017</t>
  </si>
  <si>
    <t>Z vratiek</t>
  </si>
  <si>
    <t>292027</t>
  </si>
  <si>
    <t>Iné- príjem do sociálneho fondu</t>
  </si>
  <si>
    <t>312001</t>
  </si>
  <si>
    <t>111</t>
  </si>
  <si>
    <t>Transfer zo ŠR-Dobrov. has. zbor</t>
  </si>
  <si>
    <t>Refundácia Ukrajina</t>
  </si>
  <si>
    <t>312007</t>
  </si>
  <si>
    <t>11H</t>
  </si>
  <si>
    <t>CVČ- z rozpočtu obce od iných obcí a mesta</t>
  </si>
  <si>
    <t>312012</t>
  </si>
  <si>
    <t>Transfer-matrika</t>
  </si>
  <si>
    <t>Transfer-Regob</t>
  </si>
  <si>
    <t>Transfer - voľby</t>
  </si>
  <si>
    <t>Spolu</t>
  </si>
  <si>
    <t xml:space="preserve">Príjem </t>
  </si>
  <si>
    <t>2-kapitálový rozpočet</t>
  </si>
  <si>
    <t>233001</t>
  </si>
  <si>
    <t>43</t>
  </si>
  <si>
    <t>Z predaja pozemkov</t>
  </si>
  <si>
    <t>3-finančné operácie</t>
  </si>
  <si>
    <t>453</t>
  </si>
  <si>
    <t>Zostatok prostriedkov z predchádzajúcich rokov</t>
  </si>
  <si>
    <t>Návrh 2027</t>
  </si>
  <si>
    <t xml:space="preserve">Výdaj </t>
  </si>
  <si>
    <t>01.1.1</t>
  </si>
  <si>
    <t>611</t>
  </si>
  <si>
    <t>Tarifný plat, osobný plat, základný plat, funkčný</t>
  </si>
  <si>
    <t>621</t>
  </si>
  <si>
    <t>VšZP -Poistné do zdravotných poisťovní</t>
  </si>
  <si>
    <t>623</t>
  </si>
  <si>
    <t>Dôvera, UNION - Poistné do ostatných ZP</t>
  </si>
  <si>
    <t>625001</t>
  </si>
  <si>
    <t>SP - Na nemocenské poistenie</t>
  </si>
  <si>
    <t>625002</t>
  </si>
  <si>
    <t>SP - Na starobné poistenie</t>
  </si>
  <si>
    <t>625003</t>
  </si>
  <si>
    <t>SP - Na úrazové poistenie</t>
  </si>
  <si>
    <t>625004</t>
  </si>
  <si>
    <t>SP - Na invalidné poistenie</t>
  </si>
  <si>
    <t>625005</t>
  </si>
  <si>
    <t>SP - Na poistenie v nezamestnanosti</t>
  </si>
  <si>
    <t>625007</t>
  </si>
  <si>
    <t>SP - Na poistenie do rezervného fondu solidarity</t>
  </si>
  <si>
    <t>627</t>
  </si>
  <si>
    <t>Príspevok do doplnkových dôchodkových poisťovní</t>
  </si>
  <si>
    <t>631001</t>
  </si>
  <si>
    <t>Cestovné náhrady - Tuzemské</t>
  </si>
  <si>
    <t>632001</t>
  </si>
  <si>
    <t>Energie-obec</t>
  </si>
  <si>
    <t>632003</t>
  </si>
  <si>
    <t>Poštové služby a telekomunikačné služby</t>
  </si>
  <si>
    <t>632004</t>
  </si>
  <si>
    <t>Poplatky za internet a komunikačnú infraštruktúru</t>
  </si>
  <si>
    <t>633006</t>
  </si>
  <si>
    <t>Všeobecný materiál - obec</t>
  </si>
  <si>
    <t>633010</t>
  </si>
  <si>
    <t>633016</t>
  </si>
  <si>
    <t>Reprezentačné - interné - káva,čaj,dary</t>
  </si>
  <si>
    <t>634001</t>
  </si>
  <si>
    <t>634002</t>
  </si>
  <si>
    <t>Servis, údržba, opravy a výdavky s tým spojené</t>
  </si>
  <si>
    <t>634005</t>
  </si>
  <si>
    <t>635002</t>
  </si>
  <si>
    <t>Rutinná a štandardná údržba výpoč.techniky</t>
  </si>
  <si>
    <t>635004</t>
  </si>
  <si>
    <t>rutinná a štandardná údržba strojov,prístrojov</t>
  </si>
  <si>
    <t>635006</t>
  </si>
  <si>
    <t>636001</t>
  </si>
  <si>
    <t>Nájomné budov, pozemkov</t>
  </si>
  <si>
    <t>636002</t>
  </si>
  <si>
    <t>Nájomné prev.strojov,prístr.,tech.,zar.,tech,a nár</t>
  </si>
  <si>
    <t>637001</t>
  </si>
  <si>
    <t>Školenia, kurzy, semináre, porady, konferencie,</t>
  </si>
  <si>
    <t>637003</t>
  </si>
  <si>
    <t>Propagácia,reklama, inzercia</t>
  </si>
  <si>
    <t>637004</t>
  </si>
  <si>
    <t>Všeobecné služby - obec</t>
  </si>
  <si>
    <t>637005</t>
  </si>
  <si>
    <t>Služby-DCOM, Pečať rozvoja obcí a miest,Urbis</t>
  </si>
  <si>
    <t>Audit</t>
  </si>
  <si>
    <t>637012</t>
  </si>
  <si>
    <t>637014</t>
  </si>
  <si>
    <t>Stravovanie</t>
  </si>
  <si>
    <t>637015</t>
  </si>
  <si>
    <t>Poistné</t>
  </si>
  <si>
    <t>637016</t>
  </si>
  <si>
    <t>Prídel do sociálneho fondu</t>
  </si>
  <si>
    <t>637026</t>
  </si>
  <si>
    <t>Odmeny poslancov obecného zastupiteľstva</t>
  </si>
  <si>
    <t>637031</t>
  </si>
  <si>
    <t>Pokuty a penále</t>
  </si>
  <si>
    <t>642006</t>
  </si>
  <si>
    <t>Na členské príspevky</t>
  </si>
  <si>
    <t>642014</t>
  </si>
  <si>
    <t>01.3.3</t>
  </si>
  <si>
    <t>Matrika - Tarifný plat</t>
  </si>
  <si>
    <t>Matrika Poistné do zdravotnej poisťovne</t>
  </si>
  <si>
    <t>Matrika - SP Na nemocenské poistenie</t>
  </si>
  <si>
    <t>Matrika - Na starobné poistenie</t>
  </si>
  <si>
    <t>Matrika - Na úrazové poistenie</t>
  </si>
  <si>
    <t>Matrika - Na invalidné poistenie</t>
  </si>
  <si>
    <t>Matrika - Na poistenie v nezamestnanosti</t>
  </si>
  <si>
    <t>MatrikaNa poistenie do rezervného fondu solidarity</t>
  </si>
  <si>
    <t>Matrika - všeobecný materiál</t>
  </si>
  <si>
    <t>Matrika - Rutinná a štandardná údržba výp.tech.</t>
  </si>
  <si>
    <t>01.6.0</t>
  </si>
  <si>
    <t>Voľby - Tuzemské cestovné výdavky</t>
  </si>
  <si>
    <t>Voľby- Poštové služby a telekomunikačné služby</t>
  </si>
  <si>
    <t>Voľby - Všeobecný materiál</t>
  </si>
  <si>
    <t>Voľby - Reprezentačné</t>
  </si>
  <si>
    <t>Voľby - Palivo, mazivá, oleje, špeciálne kvapaliny</t>
  </si>
  <si>
    <t>Voľby-Všeobecné služby</t>
  </si>
  <si>
    <t>Voľby - Odmeny a príspevky</t>
  </si>
  <si>
    <t>01.7.0</t>
  </si>
  <si>
    <t>651002</t>
  </si>
  <si>
    <t>Splácanie úrokov v tuzemsku</t>
  </si>
  <si>
    <t>03.2.0</t>
  </si>
  <si>
    <t>Všeobecný materiál - hasiči</t>
  </si>
  <si>
    <t>Pracovné odevy, obuv a pracovné pomôcky</t>
  </si>
  <si>
    <t>Palivo, mazivá, oleje, špeciálne kvapaliny-požiar.</t>
  </si>
  <si>
    <t>Servis, údržba, opravy a výdavky s tým spojené-pož</t>
  </si>
  <si>
    <t>Školenia, kurzy, semináre, porady, konferencie-DHZ</t>
  </si>
  <si>
    <t>Všeobecné služby- hasiči</t>
  </si>
  <si>
    <t>642001</t>
  </si>
  <si>
    <t>04.5.1</t>
  </si>
  <si>
    <t>Všeobecný materiál - správa a údržba ciest-posyp.m</t>
  </si>
  <si>
    <t>634003</t>
  </si>
  <si>
    <t>Všeobecné služby-správa a údržba ciest</t>
  </si>
  <si>
    <t>05.1.0</t>
  </si>
  <si>
    <t>Všeobecný materiál - odpady</t>
  </si>
  <si>
    <t>PHM - Dopravné - Nakladanie s odpadmi</t>
  </si>
  <si>
    <t>Servis, údržba, opravy a výdavky s tým spojené-odp</t>
  </si>
  <si>
    <t>Poistné za autá - Dopravné</t>
  </si>
  <si>
    <t>Separovaný zber</t>
  </si>
  <si>
    <t>Likvidácia odpadu</t>
  </si>
  <si>
    <t>Kuchynský odpad</t>
  </si>
  <si>
    <t>06.2.0</t>
  </si>
  <si>
    <t>Pracovné odevy, obuv a prac.pomôcky-vlastné zdroje</t>
  </si>
  <si>
    <t>Všeobecné služby</t>
  </si>
  <si>
    <t>06.3.0</t>
  </si>
  <si>
    <t>Energie - voda</t>
  </si>
  <si>
    <t>632002</t>
  </si>
  <si>
    <t>Vodné, stočné</t>
  </si>
  <si>
    <t>Všeobecný materiál - voda</t>
  </si>
  <si>
    <t>Palivo, mazivá, oleje, špeciálne kvapaliny - VODA</t>
  </si>
  <si>
    <t>Rutinná a štandardná údržba prev.strojov,prístrojo</t>
  </si>
  <si>
    <t>06.4.0</t>
  </si>
  <si>
    <t>Všeobecný materiál - verejné osvetlenie</t>
  </si>
  <si>
    <t>Rutinná a štandardná údržba-ver.osvet.</t>
  </si>
  <si>
    <t>Všeobecné služby - verejné osvetlenie</t>
  </si>
  <si>
    <t>06.6.0</t>
  </si>
  <si>
    <t>Energie-Bytovka B1</t>
  </si>
  <si>
    <t>Energie-Bytovka B2</t>
  </si>
  <si>
    <t>Energie-Bytovky - ČOV</t>
  </si>
  <si>
    <t>Rut.a štan.údržba bytoviek alebo ich častí</t>
  </si>
  <si>
    <t>Všeobecné služby-prevádzkovanie ČOV</t>
  </si>
  <si>
    <t>08.1.0</t>
  </si>
  <si>
    <t>Všeobecný materiál - šport</t>
  </si>
  <si>
    <t>všeobecné služby- šport</t>
  </si>
  <si>
    <t>Dotácia občianskemu združeniu TJ Baník</t>
  </si>
  <si>
    <t>08.2.0</t>
  </si>
  <si>
    <t>Všeobecný materiál - kultúra</t>
  </si>
  <si>
    <t>Údržba budov, objektov alebo ich častí-kult.</t>
  </si>
  <si>
    <t>Všeobecné služby-kultúra</t>
  </si>
  <si>
    <t>Uvítanie do života + seniori</t>
  </si>
  <si>
    <t>10.2.0</t>
  </si>
  <si>
    <t>opatrov.Tar. plat, osob plat, zákl. plat,</t>
  </si>
  <si>
    <t>Poistné do  zdravotnej poisťovne-staroba</t>
  </si>
  <si>
    <t>Na nemocenské poistenie-staroba</t>
  </si>
  <si>
    <t>Na starobné poistenie-staroba</t>
  </si>
  <si>
    <t>Na úrazové poistenie-staroba</t>
  </si>
  <si>
    <t>Na invalidné poistenie-staroba</t>
  </si>
  <si>
    <t>Na poistenie v nezamestnanosti-staroba</t>
  </si>
  <si>
    <t>Na poistenie do rezervného fondu solidarity-starob</t>
  </si>
  <si>
    <t>Pracovné odevy, obuv a pracovné pomôcky-staroba</t>
  </si>
  <si>
    <t>10.4.0</t>
  </si>
  <si>
    <t>637021</t>
  </si>
  <si>
    <t>Refundácie ubytovanie ukrajina</t>
  </si>
  <si>
    <t>10.7.0</t>
  </si>
  <si>
    <t>Strava v HN</t>
  </si>
  <si>
    <t>05.2.0</t>
  </si>
  <si>
    <t>716</t>
  </si>
  <si>
    <t>Historický výskum Kláštor</t>
  </si>
  <si>
    <t>821005</t>
  </si>
  <si>
    <t>Splátka úveru ŠFRB-byt.domy B1,B2</t>
  </si>
  <si>
    <t>821006</t>
  </si>
  <si>
    <t>úver na technickú vybavenosť-bytovky</t>
  </si>
  <si>
    <t>821010</t>
  </si>
  <si>
    <t>Splátka kontokorentného úveru</t>
  </si>
  <si>
    <t>Návrh 2028</t>
  </si>
  <si>
    <t>Dlhodobý úver - Prima banka (z r.2008) - splátky</t>
  </si>
  <si>
    <t>Transfer zo ŠR-ZŠ s MŠ - normatívne a nenormatívne FP</t>
  </si>
  <si>
    <t>Stredisko</t>
  </si>
  <si>
    <t>P</t>
  </si>
  <si>
    <t>131P</t>
  </si>
  <si>
    <t>Spolu za obecný úrad:</t>
  </si>
  <si>
    <t>Rutinná a štandar. údržba budov, objektov a ich častí</t>
  </si>
  <si>
    <t>Špeciálne služby-geod.práce,znal.posudky, účto a i.</t>
  </si>
  <si>
    <t>RTVS</t>
  </si>
  <si>
    <t>Spolu za matričný úrad a REGOB:</t>
  </si>
  <si>
    <t>Spolu za voľby:</t>
  </si>
  <si>
    <t>Energie - požiarnici</t>
  </si>
  <si>
    <t>Poplatky v banke</t>
  </si>
  <si>
    <t>Spolu za finančné a rozpočtové záležitosti:</t>
  </si>
  <si>
    <t>01.1.2</t>
  </si>
  <si>
    <t>Poistné - pož. Autá</t>
  </si>
  <si>
    <t>Spolu za ochranu pre požiarmi:</t>
  </si>
  <si>
    <t>Palivo, mazivá, oleje, špeciálne kvapaliny</t>
  </si>
  <si>
    <t>Poistenie</t>
  </si>
  <si>
    <t>Spolu za údržbu ciest:</t>
  </si>
  <si>
    <t>Spolu za nakladanie s odpadmi:</t>
  </si>
  <si>
    <t>Palivo</t>
  </si>
  <si>
    <t>Servis, údržba a výdavky s tým spojené</t>
  </si>
  <si>
    <t>Poplatky- autá</t>
  </si>
  <si>
    <t>Dane</t>
  </si>
  <si>
    <t>Likvidácia odpadových vôd a i.</t>
  </si>
  <si>
    <t>Spolu za nakladanie s odpadovými vodami:</t>
  </si>
  <si>
    <t>Dohody mimo pracovného pomeru</t>
  </si>
  <si>
    <t>Energie</t>
  </si>
  <si>
    <t>Spolu za rozvoj obce:</t>
  </si>
  <si>
    <t>Všeobecné služby - zásobovanie vodou-rozbory</t>
  </si>
  <si>
    <t>Spolu za zásobovanie vodou:</t>
  </si>
  <si>
    <t>Energie-ver.osvetlenie</t>
  </si>
  <si>
    <t>Spolu za verejné osvetlenie:</t>
  </si>
  <si>
    <t>Rut.a štan.údržba strojov,prístr.a zar.</t>
  </si>
  <si>
    <t>Spolu za športové služby:</t>
  </si>
  <si>
    <t>Spolu za kultúru:</t>
  </si>
  <si>
    <t>Poistné do iných zdravotných poisťovní</t>
  </si>
  <si>
    <t>Energie - stacionár</t>
  </si>
  <si>
    <t>Všeobecný materiál - denný stacionár</t>
  </si>
  <si>
    <t>Spolu za starobu:</t>
  </si>
  <si>
    <t>Transfer - strava žiakov</t>
  </si>
  <si>
    <t>Spolu z bežné príjmy:</t>
  </si>
  <si>
    <t>Spolu za kapitálové príjmy:</t>
  </si>
  <si>
    <t>Spolu za príjmové finančné operácie:</t>
  </si>
  <si>
    <t>Spolu za bežné výdavky:</t>
  </si>
  <si>
    <t>splátka úveru z r.2025-obnova Kláštora hieronymitánov</t>
  </si>
  <si>
    <t>Spolu za výdavkové finančné operácie:</t>
  </si>
  <si>
    <t>Spolu za kapitálové výdavky:</t>
  </si>
  <si>
    <t>SPOLU ZA PRÍJMY:</t>
  </si>
  <si>
    <t>SPOLU ZA VÝDAVKY:</t>
  </si>
  <si>
    <t>Sumár celkového rozpočtu</t>
  </si>
  <si>
    <t>06.6.2</t>
  </si>
  <si>
    <t>Splátka leasingu</t>
  </si>
  <si>
    <t>BR</t>
  </si>
  <si>
    <t>KR</t>
  </si>
  <si>
    <t>FO</t>
  </si>
  <si>
    <t>Obec</t>
  </si>
  <si>
    <t>ZŠ s MŠ</t>
  </si>
  <si>
    <t>Výdaj</t>
  </si>
  <si>
    <t>Rozdiel</t>
  </si>
  <si>
    <t>STK,EK</t>
  </si>
  <si>
    <t>Spolu za bývanie a občiansku vybavenosť: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</si>
</sst>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39997558519241921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1" fillId="0" borderId="0" xfId="0" applyFont="1"/>
    <xf numFmtId="0" fontId="0" fillId="0" borderId="5" xfId="0" applyBorder="1" applyAlignment="1">
      <alignment horizontal="left"/>
    </xf>
    <xf numFmtId="0" fontId="0" fillId="0" borderId="11" xfId="0" applyBorder="1"/>
    <xf numFmtId="0" fontId="1" fillId="0" borderId="13" xfId="0" applyFont="1" applyBorder="1"/>
    <xf numFmtId="0" fontId="1" fillId="0" borderId="14" xfId="0" applyFont="1" applyBorder="1"/>
    <xf numFmtId="0" fontId="1" fillId="0" borderId="1" xfId="0" applyFont="1" applyBorder="1"/>
    <xf numFmtId="0" fontId="1" fillId="0" borderId="12" xfId="0" applyFont="1" applyBorder="1"/>
    <xf numFmtId="0" fontId="0" fillId="0" borderId="10" xfId="0" applyBorder="1" applyAlignment="1">
      <alignment horizontal="left"/>
    </xf>
    <xf numFmtId="0" fontId="1" fillId="0" borderId="1" xfId="0" applyFont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3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0" xfId="0" applyAlignment="1">
      <alignment horizontal="center"/>
    </xf>
    <xf numFmtId="0" fontId="0" fillId="0" borderId="17" xfId="0" applyBorder="1" applyAlignment="1">
      <alignment horizontal="center"/>
    </xf>
    <xf numFmtId="0" fontId="0" fillId="0" borderId="19" xfId="0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3" xfId="0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0" fillId="0" borderId="22" xfId="0" applyBorder="1"/>
    <xf numFmtId="49" fontId="0" fillId="0" borderId="5" xfId="0" applyNumberFormat="1" applyBorder="1"/>
    <xf numFmtId="0" fontId="0" fillId="0" borderId="22" xfId="0" applyBorder="1" applyAlignment="1">
      <alignment horizontal="left"/>
    </xf>
    <xf numFmtId="0" fontId="0" fillId="0" borderId="23" xfId="0" applyFont="1" applyBorder="1"/>
    <xf numFmtId="4" fontId="0" fillId="0" borderId="3" xfId="0" applyNumberFormat="1" applyBorder="1"/>
    <xf numFmtId="4" fontId="0" fillId="0" borderId="4" xfId="0" applyNumberFormat="1" applyBorder="1"/>
    <xf numFmtId="4" fontId="0" fillId="0" borderId="1" xfId="0" applyNumberFormat="1" applyBorder="1"/>
    <xf numFmtId="4" fontId="0" fillId="0" borderId="6" xfId="0" applyNumberFormat="1" applyBorder="1"/>
    <xf numFmtId="4" fontId="0" fillId="0" borderId="0" xfId="0" applyNumberFormat="1"/>
    <xf numFmtId="4" fontId="0" fillId="0" borderId="1" xfId="0" applyNumberFormat="1" applyFont="1" applyBorder="1"/>
    <xf numFmtId="0" fontId="0" fillId="2" borderId="12" xfId="0" applyFill="1" applyBorder="1"/>
    <xf numFmtId="0" fontId="0" fillId="2" borderId="13" xfId="0" applyFill="1" applyBorder="1"/>
    <xf numFmtId="0" fontId="1" fillId="2" borderId="14" xfId="0" applyFont="1" applyFill="1" applyBorder="1"/>
    <xf numFmtId="0" fontId="0" fillId="2" borderId="20" xfId="0" applyFill="1" applyBorder="1" applyAlignment="1">
      <alignment horizontal="center"/>
    </xf>
    <xf numFmtId="4" fontId="1" fillId="2" borderId="13" xfId="0" applyNumberFormat="1" applyFont="1" applyFill="1" applyBorder="1"/>
    <xf numFmtId="4" fontId="1" fillId="2" borderId="14" xfId="0" applyNumberFormat="1" applyFont="1" applyFill="1" applyBorder="1"/>
    <xf numFmtId="0" fontId="0" fillId="0" borderId="0" xfId="0" applyFont="1"/>
    <xf numFmtId="0" fontId="0" fillId="2" borderId="0" xfId="0" applyFill="1"/>
    <xf numFmtId="0" fontId="1" fillId="2" borderId="0" xfId="0" applyFont="1" applyFill="1"/>
    <xf numFmtId="4" fontId="1" fillId="2" borderId="0" xfId="0" applyNumberFormat="1" applyFont="1" applyFill="1"/>
    <xf numFmtId="0" fontId="0" fillId="0" borderId="1" xfId="0" applyBorder="1" applyAlignment="1">
      <alignment horizontal="center"/>
    </xf>
    <xf numFmtId="0" fontId="0" fillId="2" borderId="1" xfId="0" applyFill="1" applyBorder="1"/>
    <xf numFmtId="0" fontId="1" fillId="2" borderId="1" xfId="0" applyFont="1" applyFill="1" applyBorder="1"/>
    <xf numFmtId="0" fontId="0" fillId="2" borderId="1" xfId="0" applyFill="1" applyBorder="1" applyAlignment="1">
      <alignment horizontal="center"/>
    </xf>
    <xf numFmtId="4" fontId="1" fillId="2" borderId="1" xfId="0" applyNumberFormat="1" applyFont="1" applyFill="1" applyBorder="1"/>
    <xf numFmtId="0" fontId="0" fillId="0" borderId="22" xfId="0" applyBorder="1" applyAlignment="1">
      <alignment horizontal="center"/>
    </xf>
    <xf numFmtId="4" fontId="0" fillId="0" borderId="22" xfId="0" applyNumberFormat="1" applyBorder="1"/>
    <xf numFmtId="0" fontId="0" fillId="2" borderId="7" xfId="0" applyFill="1" applyBorder="1"/>
    <xf numFmtId="0" fontId="0" fillId="2" borderId="8" xfId="0" applyFill="1" applyBorder="1"/>
    <xf numFmtId="0" fontId="1" fillId="2" borderId="8" xfId="0" applyFont="1" applyFill="1" applyBorder="1"/>
    <xf numFmtId="0" fontId="1" fillId="2" borderId="8" xfId="0" applyFont="1" applyFill="1" applyBorder="1" applyAlignment="1">
      <alignment horizontal="center"/>
    </xf>
    <xf numFmtId="4" fontId="1" fillId="2" borderId="8" xfId="0" applyNumberFormat="1" applyFont="1" applyFill="1" applyBorder="1"/>
    <xf numFmtId="4" fontId="1" fillId="2" borderId="9" xfId="0" applyNumberFormat="1" applyFont="1" applyFill="1" applyBorder="1"/>
    <xf numFmtId="0" fontId="0" fillId="3" borderId="5" xfId="0" applyFill="1" applyBorder="1"/>
    <xf numFmtId="0" fontId="0" fillId="3" borderId="1" xfId="0" applyFill="1" applyBorder="1"/>
    <xf numFmtId="0" fontId="1" fillId="3" borderId="6" xfId="0" applyFont="1" applyFill="1" applyBorder="1"/>
    <xf numFmtId="0" fontId="0" fillId="3" borderId="18" xfId="0" applyFill="1" applyBorder="1" applyAlignment="1">
      <alignment horizontal="center"/>
    </xf>
    <xf numFmtId="4" fontId="1" fillId="3" borderId="1" xfId="0" applyNumberFormat="1" applyFont="1" applyFill="1" applyBorder="1"/>
    <xf numFmtId="4" fontId="1" fillId="3" borderId="6" xfId="0" applyNumberFormat="1" applyFont="1" applyFill="1" applyBorder="1"/>
    <xf numFmtId="0" fontId="2" fillId="3" borderId="1" xfId="0" applyFont="1" applyFill="1" applyBorder="1"/>
    <xf numFmtId="4" fontId="2" fillId="3" borderId="1" xfId="0" applyNumberFormat="1" applyFont="1" applyFill="1" applyBorder="1"/>
    <xf numFmtId="0" fontId="0" fillId="3" borderId="6" xfId="0" applyFill="1" applyBorder="1"/>
    <xf numFmtId="0" fontId="0" fillId="3" borderId="22" xfId="0" applyFill="1" applyBorder="1"/>
    <xf numFmtId="0" fontId="1" fillId="3" borderId="23" xfId="0" applyFont="1" applyFill="1" applyBorder="1"/>
    <xf numFmtId="0" fontId="1" fillId="3" borderId="18" xfId="0" applyFont="1" applyFill="1" applyBorder="1" applyAlignment="1">
      <alignment horizontal="center"/>
    </xf>
    <xf numFmtId="0" fontId="1" fillId="2" borderId="9" xfId="0" applyFont="1" applyFill="1" applyBorder="1"/>
    <xf numFmtId="0" fontId="1" fillId="2" borderId="21" xfId="0" applyFont="1" applyFill="1" applyBorder="1" applyAlignment="1">
      <alignment horizontal="center"/>
    </xf>
    <xf numFmtId="0" fontId="0" fillId="0" borderId="21" xfId="0" applyBorder="1"/>
    <xf numFmtId="0" fontId="1" fillId="2" borderId="0" xfId="0" applyFont="1" applyFill="1" applyAlignment="1">
      <alignment horizontal="center"/>
    </xf>
    <xf numFmtId="0" fontId="0" fillId="2" borderId="15" xfId="0" applyFill="1" applyBorder="1"/>
    <xf numFmtId="0" fontId="0" fillId="2" borderId="16" xfId="0" applyFill="1" applyBorder="1"/>
    <xf numFmtId="0" fontId="1" fillId="2" borderId="16" xfId="0" applyFont="1" applyFill="1" applyBorder="1"/>
    <xf numFmtId="0" fontId="0" fillId="2" borderId="16" xfId="0" applyFill="1" applyBorder="1" applyAlignment="1">
      <alignment horizontal="center"/>
    </xf>
    <xf numFmtId="0" fontId="0" fillId="4" borderId="0" xfId="0" applyFill="1"/>
    <xf numFmtId="0" fontId="1" fillId="4" borderId="0" xfId="0" applyFont="1" applyFill="1"/>
    <xf numFmtId="0" fontId="0" fillId="4" borderId="0" xfId="0" applyFill="1" applyAlignment="1">
      <alignment horizontal="center"/>
    </xf>
    <xf numFmtId="4" fontId="1" fillId="4" borderId="0" xfId="0" applyNumberFormat="1" applyFont="1" applyFill="1"/>
    <xf numFmtId="0" fontId="0" fillId="0" borderId="24" xfId="0" applyBorder="1"/>
    <xf numFmtId="4" fontId="0" fillId="0" borderId="10" xfId="0" applyNumberFormat="1" applyBorder="1"/>
    <xf numFmtId="4" fontId="0" fillId="0" borderId="11" xfId="0" applyNumberFormat="1" applyBorder="1"/>
    <xf numFmtId="49" fontId="0" fillId="0" borderId="15" xfId="0" applyNumberFormat="1" applyBorder="1"/>
    <xf numFmtId="0" fontId="0" fillId="0" borderId="16" xfId="0" applyBorder="1" applyAlignment="1">
      <alignment horizontal="left"/>
    </xf>
    <xf numFmtId="0" fontId="1" fillId="0" borderId="20" xfId="0" applyFont="1" applyBorder="1"/>
    <xf numFmtId="0" fontId="0" fillId="0" borderId="18" xfId="0" applyBorder="1"/>
    <xf numFmtId="0" fontId="1" fillId="0" borderId="25" xfId="0" applyFont="1" applyBorder="1"/>
    <xf numFmtId="4" fontId="0" fillId="0" borderId="25" xfId="0" applyNumberFormat="1" applyBorder="1"/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6B38C5-BABB-45E4-8169-70F8ACAB7F3A}">
  <sheetPr>
    <pageSetUpPr fitToPage="1"/>
  </sheetPr>
  <dimension ref="A1:I253"/>
  <sheetViews>
    <sheetView tabSelected="1" topLeftCell="A25" zoomScaleNormal="100" workbookViewId="0">
      <selection activeCell="L10" sqref="L10"/>
    </sheetView>
  </sheetViews>
  <sheetFormatPr defaultRowHeight="14.4" x14ac:dyDescent="0.3"/>
  <cols>
    <col min="2" max="2" width="11.33203125" bestFit="1" customWidth="1"/>
    <col min="3" max="3" width="10.5546875" customWidth="1"/>
    <col min="4" max="4" width="11.6640625" customWidth="1"/>
    <col min="5" max="5" width="52.6640625" customWidth="1"/>
    <col min="6" max="6" width="11.21875" style="21" customWidth="1"/>
    <col min="7" max="7" width="14.109375" customWidth="1"/>
    <col min="8" max="8" width="11.6640625" customWidth="1"/>
    <col min="9" max="9" width="12" customWidth="1"/>
  </cols>
  <sheetData>
    <row r="1" spans="1:9" x14ac:dyDescent="0.3">
      <c r="A1" s="14" t="s">
        <v>0</v>
      </c>
      <c r="B1" s="14" t="s">
        <v>1</v>
      </c>
      <c r="C1" s="14" t="s">
        <v>2</v>
      </c>
      <c r="D1" s="14" t="s">
        <v>3</v>
      </c>
      <c r="E1" s="14" t="s">
        <v>4</v>
      </c>
      <c r="F1" s="17" t="s">
        <v>243</v>
      </c>
      <c r="G1" s="17" t="s">
        <v>5</v>
      </c>
      <c r="H1" s="17" t="s">
        <v>73</v>
      </c>
      <c r="I1" s="17" t="s">
        <v>240</v>
      </c>
    </row>
    <row r="3" spans="1:9" ht="15" thickBot="1" x14ac:dyDescent="0.35">
      <c r="A3" t="s">
        <v>65</v>
      </c>
      <c r="C3" t="s">
        <v>6</v>
      </c>
      <c r="D3" t="s">
        <v>6</v>
      </c>
      <c r="E3" t="s">
        <v>7</v>
      </c>
    </row>
    <row r="4" spans="1:9" x14ac:dyDescent="0.3">
      <c r="C4" s="2" t="s">
        <v>8</v>
      </c>
      <c r="D4" s="3" t="s">
        <v>9</v>
      </c>
      <c r="E4" s="4" t="s">
        <v>10</v>
      </c>
      <c r="F4" s="22"/>
      <c r="G4" s="32">
        <v>450000</v>
      </c>
      <c r="H4" s="32">
        <v>460000</v>
      </c>
      <c r="I4" s="33">
        <v>470000</v>
      </c>
    </row>
    <row r="5" spans="1:9" x14ac:dyDescent="0.3">
      <c r="C5" s="5" t="s">
        <v>11</v>
      </c>
      <c r="D5" s="1" t="s">
        <v>9</v>
      </c>
      <c r="E5" s="6" t="s">
        <v>12</v>
      </c>
      <c r="F5" s="18"/>
      <c r="G5" s="34">
        <v>40000</v>
      </c>
      <c r="H5" s="34">
        <v>40000</v>
      </c>
      <c r="I5" s="35">
        <v>40000</v>
      </c>
    </row>
    <row r="6" spans="1:9" x14ac:dyDescent="0.3">
      <c r="C6" s="5" t="s">
        <v>13</v>
      </c>
      <c r="D6" s="1" t="s">
        <v>9</v>
      </c>
      <c r="E6" s="6" t="s">
        <v>14</v>
      </c>
      <c r="F6" s="18"/>
      <c r="G6" s="34">
        <v>50000</v>
      </c>
      <c r="H6" s="34">
        <v>50000</v>
      </c>
      <c r="I6" s="35">
        <v>50000</v>
      </c>
    </row>
    <row r="7" spans="1:9" x14ac:dyDescent="0.3">
      <c r="C7" s="5" t="s">
        <v>15</v>
      </c>
      <c r="D7" s="1" t="s">
        <v>9</v>
      </c>
      <c r="E7" s="6" t="s">
        <v>16</v>
      </c>
      <c r="F7" s="18"/>
      <c r="G7" s="34">
        <v>1000</v>
      </c>
      <c r="H7" s="34">
        <v>1000</v>
      </c>
      <c r="I7" s="35">
        <v>1000</v>
      </c>
    </row>
    <row r="8" spans="1:9" x14ac:dyDescent="0.3">
      <c r="C8" s="5" t="s">
        <v>17</v>
      </c>
      <c r="D8" s="1" t="s">
        <v>9</v>
      </c>
      <c r="E8" s="6" t="s">
        <v>18</v>
      </c>
      <c r="F8" s="18"/>
      <c r="G8" s="34">
        <v>750</v>
      </c>
      <c r="H8" s="34">
        <v>750</v>
      </c>
      <c r="I8" s="35">
        <v>750</v>
      </c>
    </row>
    <row r="9" spans="1:9" x14ac:dyDescent="0.3">
      <c r="C9" s="5" t="s">
        <v>19</v>
      </c>
      <c r="D9" s="1" t="s">
        <v>9</v>
      </c>
      <c r="E9" s="6" t="s">
        <v>20</v>
      </c>
      <c r="F9" s="18"/>
      <c r="G9" s="34">
        <v>6500</v>
      </c>
      <c r="H9" s="34">
        <v>6500</v>
      </c>
      <c r="I9" s="35">
        <v>6500</v>
      </c>
    </row>
    <row r="10" spans="1:9" x14ac:dyDescent="0.3">
      <c r="C10" s="5" t="s">
        <v>21</v>
      </c>
      <c r="D10" s="1" t="s">
        <v>9</v>
      </c>
      <c r="E10" s="6" t="s">
        <v>22</v>
      </c>
      <c r="F10" s="18"/>
      <c r="G10" s="34">
        <v>200</v>
      </c>
      <c r="H10" s="34">
        <v>200</v>
      </c>
      <c r="I10" s="35">
        <v>200</v>
      </c>
    </row>
    <row r="11" spans="1:9" x14ac:dyDescent="0.3">
      <c r="C11" s="5" t="s">
        <v>23</v>
      </c>
      <c r="D11" s="1" t="s">
        <v>9</v>
      </c>
      <c r="E11" s="6" t="s">
        <v>24</v>
      </c>
      <c r="F11" s="18"/>
      <c r="G11" s="34">
        <v>37000</v>
      </c>
      <c r="H11" s="34">
        <v>37000</v>
      </c>
      <c r="I11" s="35">
        <v>37000</v>
      </c>
    </row>
    <row r="12" spans="1:9" x14ac:dyDescent="0.3">
      <c r="C12" s="5" t="s">
        <v>25</v>
      </c>
      <c r="D12" s="1" t="s">
        <v>9</v>
      </c>
      <c r="E12" s="6" t="s">
        <v>26</v>
      </c>
      <c r="F12" s="18"/>
      <c r="G12" s="34">
        <v>1500</v>
      </c>
      <c r="H12" s="34">
        <v>1500</v>
      </c>
      <c r="I12" s="35">
        <v>1500</v>
      </c>
    </row>
    <row r="13" spans="1:9" x14ac:dyDescent="0.3">
      <c r="C13" s="5" t="s">
        <v>27</v>
      </c>
      <c r="D13" s="1" t="s">
        <v>9</v>
      </c>
      <c r="E13" s="6" t="s">
        <v>28</v>
      </c>
      <c r="F13" s="18"/>
      <c r="G13" s="34">
        <v>1200</v>
      </c>
      <c r="H13" s="34">
        <v>1200</v>
      </c>
      <c r="I13" s="35">
        <v>1200</v>
      </c>
    </row>
    <row r="14" spans="1:9" x14ac:dyDescent="0.3">
      <c r="C14" s="5" t="s">
        <v>29</v>
      </c>
      <c r="D14" s="1" t="s">
        <v>9</v>
      </c>
      <c r="E14" s="6" t="s">
        <v>30</v>
      </c>
      <c r="F14" s="18"/>
      <c r="G14" s="34">
        <v>2000</v>
      </c>
      <c r="H14" s="34">
        <v>2000</v>
      </c>
      <c r="I14" s="35">
        <v>2000</v>
      </c>
    </row>
    <row r="15" spans="1:9" x14ac:dyDescent="0.3">
      <c r="C15" s="5" t="s">
        <v>29</v>
      </c>
      <c r="D15" s="1" t="s">
        <v>9</v>
      </c>
      <c r="E15" s="6" t="s">
        <v>31</v>
      </c>
      <c r="F15" s="18"/>
      <c r="G15" s="34">
        <v>25000</v>
      </c>
      <c r="H15" s="34">
        <v>25000</v>
      </c>
      <c r="I15" s="35">
        <v>25000</v>
      </c>
    </row>
    <row r="16" spans="1:9" x14ac:dyDescent="0.3">
      <c r="C16" s="5" t="s">
        <v>32</v>
      </c>
      <c r="D16" s="1" t="s">
        <v>9</v>
      </c>
      <c r="E16" s="6" t="s">
        <v>33</v>
      </c>
      <c r="F16" s="18"/>
      <c r="G16" s="34">
        <v>1500</v>
      </c>
      <c r="H16" s="34">
        <v>1500</v>
      </c>
      <c r="I16" s="35">
        <v>1500</v>
      </c>
    </row>
    <row r="17" spans="3:9" x14ac:dyDescent="0.3">
      <c r="C17" s="5" t="s">
        <v>34</v>
      </c>
      <c r="D17" s="1" t="s">
        <v>9</v>
      </c>
      <c r="E17" s="6" t="s">
        <v>35</v>
      </c>
      <c r="F17" s="18"/>
      <c r="G17" s="34">
        <v>3000</v>
      </c>
      <c r="H17" s="34">
        <v>3000</v>
      </c>
      <c r="I17" s="35">
        <v>3000</v>
      </c>
    </row>
    <row r="18" spans="3:9" x14ac:dyDescent="0.3">
      <c r="C18" s="5" t="s">
        <v>34</v>
      </c>
      <c r="D18" s="1" t="s">
        <v>9</v>
      </c>
      <c r="E18" s="6" t="s">
        <v>36</v>
      </c>
      <c r="F18" s="18"/>
      <c r="G18" s="34">
        <v>1000</v>
      </c>
      <c r="H18" s="34">
        <v>1000</v>
      </c>
      <c r="I18" s="35">
        <v>1000</v>
      </c>
    </row>
    <row r="19" spans="3:9" x14ac:dyDescent="0.3">
      <c r="C19" s="5" t="s">
        <v>34</v>
      </c>
      <c r="D19" s="1" t="s">
        <v>9</v>
      </c>
      <c r="E19" s="6" t="s">
        <v>37</v>
      </c>
      <c r="F19" s="18"/>
      <c r="G19" s="34">
        <v>250</v>
      </c>
      <c r="H19" s="34">
        <v>250</v>
      </c>
      <c r="I19" s="35">
        <v>250</v>
      </c>
    </row>
    <row r="20" spans="3:9" x14ac:dyDescent="0.3">
      <c r="C20" s="5" t="s">
        <v>34</v>
      </c>
      <c r="D20" s="1" t="s">
        <v>9</v>
      </c>
      <c r="E20" s="6" t="s">
        <v>38</v>
      </c>
      <c r="F20" s="18"/>
      <c r="G20" s="34">
        <v>20</v>
      </c>
      <c r="H20" s="34">
        <v>20</v>
      </c>
      <c r="I20" s="35">
        <v>20</v>
      </c>
    </row>
    <row r="21" spans="3:9" x14ac:dyDescent="0.3">
      <c r="C21" s="5" t="s">
        <v>34</v>
      </c>
      <c r="D21" s="1" t="s">
        <v>9</v>
      </c>
      <c r="E21" s="6" t="s">
        <v>39</v>
      </c>
      <c r="F21" s="18"/>
      <c r="G21" s="34">
        <v>10</v>
      </c>
      <c r="H21" s="34">
        <v>10</v>
      </c>
      <c r="I21" s="35">
        <v>10</v>
      </c>
    </row>
    <row r="22" spans="3:9" x14ac:dyDescent="0.3">
      <c r="C22" s="5" t="s">
        <v>34</v>
      </c>
      <c r="D22" s="1" t="s">
        <v>9</v>
      </c>
      <c r="E22" s="6" t="s">
        <v>40</v>
      </c>
      <c r="F22" s="18"/>
      <c r="G22" s="34">
        <v>100</v>
      </c>
      <c r="H22" s="34">
        <v>100</v>
      </c>
      <c r="I22" s="35">
        <v>100</v>
      </c>
    </row>
    <row r="23" spans="3:9" x14ac:dyDescent="0.3">
      <c r="C23" s="5" t="s">
        <v>34</v>
      </c>
      <c r="D23" s="1" t="s">
        <v>9</v>
      </c>
      <c r="E23" s="6" t="s">
        <v>41</v>
      </c>
      <c r="F23" s="18"/>
      <c r="G23" s="34">
        <v>100</v>
      </c>
      <c r="H23" s="34">
        <v>100</v>
      </c>
      <c r="I23" s="35">
        <v>100</v>
      </c>
    </row>
    <row r="24" spans="3:9" x14ac:dyDescent="0.3">
      <c r="C24" s="5" t="s">
        <v>34</v>
      </c>
      <c r="D24" s="1" t="s">
        <v>9</v>
      </c>
      <c r="E24" s="6" t="s">
        <v>42</v>
      </c>
      <c r="F24" s="18"/>
      <c r="G24" s="34">
        <v>2000</v>
      </c>
      <c r="H24" s="34">
        <v>2000</v>
      </c>
      <c r="I24" s="35">
        <v>2000</v>
      </c>
    </row>
    <row r="25" spans="3:9" x14ac:dyDescent="0.3">
      <c r="C25" s="5" t="s">
        <v>34</v>
      </c>
      <c r="D25" s="1" t="s">
        <v>43</v>
      </c>
      <c r="E25" s="6" t="s">
        <v>44</v>
      </c>
      <c r="F25" s="18" t="s">
        <v>244</v>
      </c>
      <c r="G25" s="34">
        <v>25000</v>
      </c>
      <c r="H25" s="34">
        <v>25000</v>
      </c>
      <c r="I25" s="35">
        <v>25000</v>
      </c>
    </row>
    <row r="26" spans="3:9" x14ac:dyDescent="0.3">
      <c r="C26" s="5" t="s">
        <v>45</v>
      </c>
      <c r="D26" s="1" t="s">
        <v>9</v>
      </c>
      <c r="E26" s="6" t="s">
        <v>46</v>
      </c>
      <c r="F26" s="18"/>
      <c r="G26" s="34">
        <v>28000</v>
      </c>
      <c r="H26" s="34">
        <v>28000</v>
      </c>
      <c r="I26" s="35">
        <v>28000</v>
      </c>
    </row>
    <row r="27" spans="3:9" x14ac:dyDescent="0.3">
      <c r="C27" s="5" t="s">
        <v>47</v>
      </c>
      <c r="D27" s="1" t="s">
        <v>9</v>
      </c>
      <c r="E27" s="6" t="s">
        <v>48</v>
      </c>
      <c r="F27" s="18"/>
      <c r="G27" s="34">
        <v>100</v>
      </c>
      <c r="H27" s="34">
        <v>100</v>
      </c>
      <c r="I27" s="35">
        <v>100</v>
      </c>
    </row>
    <row r="28" spans="3:9" x14ac:dyDescent="0.3">
      <c r="C28" s="5" t="s">
        <v>49</v>
      </c>
      <c r="D28" s="1" t="s">
        <v>9</v>
      </c>
      <c r="E28" s="6" t="s">
        <v>50</v>
      </c>
      <c r="F28" s="18"/>
      <c r="G28" s="34">
        <v>0</v>
      </c>
      <c r="H28" s="34">
        <v>0</v>
      </c>
      <c r="I28" s="35">
        <v>0</v>
      </c>
    </row>
    <row r="29" spans="3:9" x14ac:dyDescent="0.3">
      <c r="C29" s="5" t="s">
        <v>51</v>
      </c>
      <c r="D29" s="1" t="s">
        <v>9</v>
      </c>
      <c r="E29" s="6" t="s">
        <v>52</v>
      </c>
      <c r="F29" s="18"/>
      <c r="G29" s="34">
        <v>0</v>
      </c>
      <c r="H29" s="34">
        <v>0</v>
      </c>
      <c r="I29" s="35">
        <v>0</v>
      </c>
    </row>
    <row r="30" spans="3:9" x14ac:dyDescent="0.3">
      <c r="C30" s="5" t="s">
        <v>53</v>
      </c>
      <c r="D30" s="1" t="s">
        <v>54</v>
      </c>
      <c r="E30" s="6" t="s">
        <v>55</v>
      </c>
      <c r="F30" s="18"/>
      <c r="G30" s="34">
        <v>3000</v>
      </c>
      <c r="H30" s="34">
        <v>3000</v>
      </c>
      <c r="I30" s="35">
        <v>3000</v>
      </c>
    </row>
    <row r="31" spans="3:9" x14ac:dyDescent="0.3">
      <c r="C31" s="5" t="s">
        <v>53</v>
      </c>
      <c r="D31" s="1" t="s">
        <v>54</v>
      </c>
      <c r="E31" s="6" t="s">
        <v>282</v>
      </c>
      <c r="F31" s="18"/>
      <c r="G31" s="34">
        <v>21000</v>
      </c>
      <c r="H31" s="34">
        <v>21000</v>
      </c>
      <c r="I31" s="35">
        <v>21000</v>
      </c>
    </row>
    <row r="32" spans="3:9" x14ac:dyDescent="0.3">
      <c r="C32" s="5" t="s">
        <v>53</v>
      </c>
      <c r="D32" s="1" t="s">
        <v>54</v>
      </c>
      <c r="E32" s="6" t="s">
        <v>56</v>
      </c>
      <c r="F32" s="18"/>
      <c r="G32" s="34">
        <v>8700</v>
      </c>
      <c r="H32" s="34">
        <v>8700</v>
      </c>
      <c r="I32" s="35">
        <v>8700</v>
      </c>
    </row>
    <row r="33" spans="1:9" x14ac:dyDescent="0.3">
      <c r="C33" s="5" t="s">
        <v>57</v>
      </c>
      <c r="D33" s="1" t="s">
        <v>58</v>
      </c>
      <c r="E33" s="6" t="s">
        <v>59</v>
      </c>
      <c r="F33" s="18"/>
      <c r="G33" s="34">
        <v>0</v>
      </c>
      <c r="H33" s="34">
        <v>0</v>
      </c>
      <c r="I33" s="35">
        <v>0</v>
      </c>
    </row>
    <row r="34" spans="1:9" x14ac:dyDescent="0.3">
      <c r="C34" s="10">
        <v>312012</v>
      </c>
      <c r="D34" s="1" t="s">
        <v>54</v>
      </c>
      <c r="E34" s="6" t="s">
        <v>242</v>
      </c>
      <c r="F34" s="18"/>
      <c r="G34" s="34">
        <v>950336</v>
      </c>
      <c r="H34" s="34">
        <v>950336</v>
      </c>
      <c r="I34" s="35">
        <v>950336</v>
      </c>
    </row>
    <row r="35" spans="1:9" x14ac:dyDescent="0.3">
      <c r="C35" s="5" t="s">
        <v>60</v>
      </c>
      <c r="D35" s="1" t="s">
        <v>54</v>
      </c>
      <c r="E35" s="6" t="s">
        <v>61</v>
      </c>
      <c r="F35" s="18"/>
      <c r="G35" s="34">
        <v>2500</v>
      </c>
      <c r="H35" s="34">
        <v>2500</v>
      </c>
      <c r="I35" s="35">
        <v>2500</v>
      </c>
    </row>
    <row r="36" spans="1:9" x14ac:dyDescent="0.3">
      <c r="C36" s="5" t="s">
        <v>60</v>
      </c>
      <c r="D36" s="1" t="s">
        <v>54</v>
      </c>
      <c r="E36" s="6" t="s">
        <v>62</v>
      </c>
      <c r="F36" s="18"/>
      <c r="G36" s="34">
        <v>275</v>
      </c>
      <c r="H36" s="34">
        <v>275</v>
      </c>
      <c r="I36" s="35">
        <v>275</v>
      </c>
    </row>
    <row r="37" spans="1:9" ht="15" thickBot="1" x14ac:dyDescent="0.35">
      <c r="C37" s="5" t="s">
        <v>60</v>
      </c>
      <c r="D37" s="1" t="s">
        <v>54</v>
      </c>
      <c r="E37" s="6" t="s">
        <v>63</v>
      </c>
      <c r="F37" s="18"/>
      <c r="G37" s="34">
        <v>1000</v>
      </c>
      <c r="H37" s="34">
        <v>1000</v>
      </c>
      <c r="I37" s="35">
        <v>1000</v>
      </c>
    </row>
    <row r="38" spans="1:9" ht="15" thickBot="1" x14ac:dyDescent="0.35">
      <c r="C38" s="38"/>
      <c r="D38" s="39"/>
      <c r="E38" s="40" t="s">
        <v>283</v>
      </c>
      <c r="F38" s="41"/>
      <c r="G38" s="42">
        <f>SUM(G4:G37)</f>
        <v>1663041</v>
      </c>
      <c r="H38" s="42">
        <f>SUM(H4:H37)</f>
        <v>1673041</v>
      </c>
      <c r="I38" s="43">
        <f>SUM(I4:I37)</f>
        <v>1683041</v>
      </c>
    </row>
    <row r="40" spans="1:9" ht="15" thickBot="1" x14ac:dyDescent="0.35">
      <c r="E40" s="44" t="s">
        <v>66</v>
      </c>
    </row>
    <row r="41" spans="1:9" ht="15" thickBot="1" x14ac:dyDescent="0.35">
      <c r="A41" s="15" t="s">
        <v>0</v>
      </c>
      <c r="B41" s="12" t="s">
        <v>1</v>
      </c>
      <c r="C41" s="12" t="s">
        <v>2</v>
      </c>
      <c r="D41" s="12" t="s">
        <v>3</v>
      </c>
      <c r="E41" s="12" t="s">
        <v>4</v>
      </c>
      <c r="F41" s="26"/>
      <c r="G41" s="12" t="s">
        <v>5</v>
      </c>
      <c r="H41" s="12" t="s">
        <v>73</v>
      </c>
      <c r="I41" s="13" t="s">
        <v>240</v>
      </c>
    </row>
    <row r="42" spans="1:9" x14ac:dyDescent="0.3">
      <c r="C42" s="28" t="s">
        <v>67</v>
      </c>
      <c r="D42" s="28" t="s">
        <v>68</v>
      </c>
      <c r="E42" s="28" t="s">
        <v>69</v>
      </c>
      <c r="F42" s="53"/>
      <c r="G42" s="54">
        <v>0</v>
      </c>
      <c r="H42" s="54">
        <v>0</v>
      </c>
      <c r="I42" s="54">
        <v>0</v>
      </c>
    </row>
    <row r="43" spans="1:9" x14ac:dyDescent="0.3">
      <c r="A43" s="9" t="s">
        <v>64</v>
      </c>
      <c r="C43" s="49" t="s">
        <v>6</v>
      </c>
      <c r="D43" s="49" t="s">
        <v>6</v>
      </c>
      <c r="E43" s="50" t="s">
        <v>284</v>
      </c>
      <c r="F43" s="51"/>
      <c r="G43" s="52">
        <f>SUM(G42)</f>
        <v>0</v>
      </c>
      <c r="H43" s="52">
        <f>SUM(H42)</f>
        <v>0</v>
      </c>
      <c r="I43" s="52">
        <f>SUM(I42)</f>
        <v>0</v>
      </c>
    </row>
    <row r="45" spans="1:9" ht="15" thickBot="1" x14ac:dyDescent="0.35"/>
    <row r="46" spans="1:9" ht="15" thickBot="1" x14ac:dyDescent="0.35">
      <c r="A46" s="15" t="s">
        <v>0</v>
      </c>
      <c r="B46" s="12" t="s">
        <v>1</v>
      </c>
      <c r="C46" s="12" t="s">
        <v>2</v>
      </c>
      <c r="D46" s="12" t="s">
        <v>3</v>
      </c>
      <c r="E46" s="12" t="s">
        <v>4</v>
      </c>
      <c r="F46" s="26"/>
      <c r="G46" s="12" t="s">
        <v>5</v>
      </c>
      <c r="H46" s="12" t="s">
        <v>73</v>
      </c>
      <c r="I46" s="13" t="s">
        <v>240</v>
      </c>
    </row>
    <row r="47" spans="1:9" ht="15" thickBot="1" x14ac:dyDescent="0.35">
      <c r="C47" t="s">
        <v>6</v>
      </c>
      <c r="D47" t="s">
        <v>6</v>
      </c>
      <c r="E47" s="9" t="s">
        <v>70</v>
      </c>
      <c r="F47" s="24"/>
    </row>
    <row r="48" spans="1:9" x14ac:dyDescent="0.3">
      <c r="C48" s="2" t="s">
        <v>71</v>
      </c>
      <c r="D48" s="3" t="s">
        <v>245</v>
      </c>
      <c r="E48" s="3" t="s">
        <v>72</v>
      </c>
      <c r="F48" s="25"/>
      <c r="G48" s="32">
        <v>0</v>
      </c>
      <c r="H48" s="32">
        <v>0</v>
      </c>
      <c r="I48" s="33">
        <v>0</v>
      </c>
    </row>
    <row r="49" spans="1:9" ht="15" thickBot="1" x14ac:dyDescent="0.35">
      <c r="C49" s="55" t="s">
        <v>6</v>
      </c>
      <c r="D49" s="56" t="s">
        <v>6</v>
      </c>
      <c r="E49" s="57" t="s">
        <v>285</v>
      </c>
      <c r="F49" s="58"/>
      <c r="G49" s="59">
        <f>SUM(G48:G48)</f>
        <v>0</v>
      </c>
      <c r="H49" s="59">
        <f>SUM(H48:H48)</f>
        <v>0</v>
      </c>
      <c r="I49" s="60">
        <f>SUM(I48:I48)</f>
        <v>0</v>
      </c>
    </row>
    <row r="50" spans="1:9" x14ac:dyDescent="0.3">
      <c r="C50" s="81"/>
      <c r="D50" s="81"/>
      <c r="E50" s="82" t="s">
        <v>290</v>
      </c>
      <c r="F50" s="83"/>
      <c r="G50" s="84">
        <f>G49+G43+G38</f>
        <v>1663041</v>
      </c>
      <c r="H50" s="84">
        <f t="shared" ref="H50:I50" si="0">H49+H43+H38</f>
        <v>1673041</v>
      </c>
      <c r="I50" s="84">
        <f t="shared" si="0"/>
        <v>1683041</v>
      </c>
    </row>
    <row r="52" spans="1:9" x14ac:dyDescent="0.3">
      <c r="A52" s="9" t="s">
        <v>74</v>
      </c>
    </row>
    <row r="53" spans="1:9" ht="15" thickBot="1" x14ac:dyDescent="0.35"/>
    <row r="54" spans="1:9" ht="15" thickBot="1" x14ac:dyDescent="0.35">
      <c r="A54" s="15" t="s">
        <v>0</v>
      </c>
      <c r="B54" s="12" t="s">
        <v>1</v>
      </c>
      <c r="C54" s="12" t="s">
        <v>2</v>
      </c>
      <c r="D54" s="12" t="s">
        <v>3</v>
      </c>
      <c r="E54" s="12" t="s">
        <v>4</v>
      </c>
      <c r="F54" s="26" t="s">
        <v>243</v>
      </c>
      <c r="G54" s="26" t="s">
        <v>5</v>
      </c>
      <c r="H54" s="26" t="s">
        <v>73</v>
      </c>
      <c r="I54" s="27" t="s">
        <v>240</v>
      </c>
    </row>
    <row r="56" spans="1:9" ht="15" thickBot="1" x14ac:dyDescent="0.35"/>
    <row r="57" spans="1:9" x14ac:dyDescent="0.3">
      <c r="B57" s="2" t="s">
        <v>75</v>
      </c>
      <c r="C57" s="3" t="s">
        <v>76</v>
      </c>
      <c r="D57" s="3" t="s">
        <v>9</v>
      </c>
      <c r="E57" s="4" t="s">
        <v>77</v>
      </c>
      <c r="F57" s="22"/>
      <c r="G57" s="32">
        <v>73800</v>
      </c>
      <c r="H57" s="32">
        <v>73800</v>
      </c>
      <c r="I57" s="32">
        <v>73800</v>
      </c>
    </row>
    <row r="58" spans="1:9" x14ac:dyDescent="0.3">
      <c r="B58" s="5" t="s">
        <v>75</v>
      </c>
      <c r="C58" s="1" t="s">
        <v>78</v>
      </c>
      <c r="D58" s="1" t="s">
        <v>9</v>
      </c>
      <c r="E58" s="6" t="s">
        <v>79</v>
      </c>
      <c r="F58" s="18"/>
      <c r="G58" s="34">
        <v>3100</v>
      </c>
      <c r="H58" s="34">
        <v>3100</v>
      </c>
      <c r="I58" s="34">
        <v>3100</v>
      </c>
    </row>
    <row r="59" spans="1:9" x14ac:dyDescent="0.3">
      <c r="B59" s="5" t="s">
        <v>75</v>
      </c>
      <c r="C59" s="1" t="s">
        <v>80</v>
      </c>
      <c r="D59" s="1" t="s">
        <v>9</v>
      </c>
      <c r="E59" s="6" t="s">
        <v>81</v>
      </c>
      <c r="F59" s="18"/>
      <c r="G59" s="34">
        <v>5700</v>
      </c>
      <c r="H59" s="34">
        <v>5700</v>
      </c>
      <c r="I59" s="34">
        <v>5700</v>
      </c>
    </row>
    <row r="60" spans="1:9" x14ac:dyDescent="0.3">
      <c r="B60" s="5" t="s">
        <v>75</v>
      </c>
      <c r="C60" s="1" t="s">
        <v>82</v>
      </c>
      <c r="D60" s="1" t="s">
        <v>9</v>
      </c>
      <c r="E60" s="6" t="s">
        <v>83</v>
      </c>
      <c r="F60" s="18"/>
      <c r="G60" s="34">
        <v>1190</v>
      </c>
      <c r="H60" s="34">
        <v>1190</v>
      </c>
      <c r="I60" s="34">
        <v>1190</v>
      </c>
    </row>
    <row r="61" spans="1:9" x14ac:dyDescent="0.3">
      <c r="B61" s="5" t="s">
        <v>75</v>
      </c>
      <c r="C61" s="1" t="s">
        <v>84</v>
      </c>
      <c r="D61" s="1" t="s">
        <v>9</v>
      </c>
      <c r="E61" s="6" t="s">
        <v>85</v>
      </c>
      <c r="F61" s="18"/>
      <c r="G61" s="34">
        <v>11840</v>
      </c>
      <c r="H61" s="34">
        <v>11840</v>
      </c>
      <c r="I61" s="34">
        <v>11840</v>
      </c>
    </row>
    <row r="62" spans="1:9" x14ac:dyDescent="0.3">
      <c r="B62" s="5" t="s">
        <v>75</v>
      </c>
      <c r="C62" s="1" t="s">
        <v>86</v>
      </c>
      <c r="D62" s="1" t="s">
        <v>9</v>
      </c>
      <c r="E62" s="6" t="s">
        <v>87</v>
      </c>
      <c r="F62" s="18"/>
      <c r="G62" s="34">
        <v>680</v>
      </c>
      <c r="H62" s="34">
        <v>680</v>
      </c>
      <c r="I62" s="34">
        <v>680</v>
      </c>
    </row>
    <row r="63" spans="1:9" x14ac:dyDescent="0.3">
      <c r="B63" s="5" t="s">
        <v>75</v>
      </c>
      <c r="C63" s="1" t="s">
        <v>88</v>
      </c>
      <c r="D63" s="1" t="s">
        <v>9</v>
      </c>
      <c r="E63" s="6" t="s">
        <v>89</v>
      </c>
      <c r="F63" s="18"/>
      <c r="G63" s="34">
        <v>2275</v>
      </c>
      <c r="H63" s="34">
        <v>2275</v>
      </c>
      <c r="I63" s="34">
        <v>2275</v>
      </c>
    </row>
    <row r="64" spans="1:9" x14ac:dyDescent="0.3">
      <c r="B64" s="5" t="s">
        <v>75</v>
      </c>
      <c r="C64" s="1" t="s">
        <v>90</v>
      </c>
      <c r="D64" s="1" t="s">
        <v>9</v>
      </c>
      <c r="E64" s="6" t="s">
        <v>91</v>
      </c>
      <c r="F64" s="18"/>
      <c r="G64" s="34">
        <v>800</v>
      </c>
      <c r="H64" s="34">
        <v>800</v>
      </c>
      <c r="I64" s="34">
        <v>800</v>
      </c>
    </row>
    <row r="65" spans="2:9" x14ac:dyDescent="0.3">
      <c r="B65" s="5" t="s">
        <v>75</v>
      </c>
      <c r="C65" s="1" t="s">
        <v>92</v>
      </c>
      <c r="D65" s="1" t="s">
        <v>9</v>
      </c>
      <c r="E65" s="6" t="s">
        <v>93</v>
      </c>
      <c r="F65" s="18"/>
      <c r="G65" s="34">
        <v>4025</v>
      </c>
      <c r="H65" s="34">
        <v>4025</v>
      </c>
      <c r="I65" s="34">
        <v>4025</v>
      </c>
    </row>
    <row r="66" spans="2:9" x14ac:dyDescent="0.3">
      <c r="B66" s="5" t="s">
        <v>75</v>
      </c>
      <c r="C66" s="1" t="s">
        <v>94</v>
      </c>
      <c r="D66" s="1" t="s">
        <v>9</v>
      </c>
      <c r="E66" s="6" t="s">
        <v>95</v>
      </c>
      <c r="F66" s="18"/>
      <c r="G66" s="34">
        <v>720</v>
      </c>
      <c r="H66" s="34">
        <v>720</v>
      </c>
      <c r="I66" s="34">
        <v>720</v>
      </c>
    </row>
    <row r="67" spans="2:9" x14ac:dyDescent="0.3">
      <c r="B67" s="5" t="s">
        <v>75</v>
      </c>
      <c r="C67" s="1" t="s">
        <v>96</v>
      </c>
      <c r="D67" s="1" t="s">
        <v>9</v>
      </c>
      <c r="E67" s="6" t="s">
        <v>97</v>
      </c>
      <c r="F67" s="18"/>
      <c r="G67" s="34">
        <v>300</v>
      </c>
      <c r="H67" s="34">
        <v>300</v>
      </c>
      <c r="I67" s="35">
        <v>300</v>
      </c>
    </row>
    <row r="68" spans="2:9" x14ac:dyDescent="0.3">
      <c r="B68" s="5" t="s">
        <v>75</v>
      </c>
      <c r="C68" s="1" t="s">
        <v>98</v>
      </c>
      <c r="D68" s="1" t="s">
        <v>9</v>
      </c>
      <c r="E68" s="6" t="s">
        <v>99</v>
      </c>
      <c r="F68" s="18"/>
      <c r="G68" s="34">
        <v>5000</v>
      </c>
      <c r="H68" s="34">
        <v>5000</v>
      </c>
      <c r="I68" s="35">
        <v>5000</v>
      </c>
    </row>
    <row r="69" spans="2:9" x14ac:dyDescent="0.3">
      <c r="B69" s="5" t="s">
        <v>75</v>
      </c>
      <c r="C69" s="1" t="s">
        <v>100</v>
      </c>
      <c r="D69" s="1" t="s">
        <v>9</v>
      </c>
      <c r="E69" s="6" t="s">
        <v>101</v>
      </c>
      <c r="F69" s="18"/>
      <c r="G69" s="34">
        <v>8000</v>
      </c>
      <c r="H69" s="34">
        <v>8000</v>
      </c>
      <c r="I69" s="35">
        <v>8000</v>
      </c>
    </row>
    <row r="70" spans="2:9" x14ac:dyDescent="0.3">
      <c r="B70" s="5" t="s">
        <v>75</v>
      </c>
      <c r="C70" s="1" t="s">
        <v>102</v>
      </c>
      <c r="D70" s="1" t="s">
        <v>9</v>
      </c>
      <c r="E70" s="6" t="s">
        <v>103</v>
      </c>
      <c r="F70" s="18"/>
      <c r="G70" s="34">
        <v>600</v>
      </c>
      <c r="H70" s="34">
        <v>600</v>
      </c>
      <c r="I70" s="35">
        <v>600</v>
      </c>
    </row>
    <row r="71" spans="2:9" x14ac:dyDescent="0.3">
      <c r="B71" s="5" t="s">
        <v>75</v>
      </c>
      <c r="C71" s="1" t="s">
        <v>104</v>
      </c>
      <c r="D71" s="1" t="s">
        <v>9</v>
      </c>
      <c r="E71" s="6" t="s">
        <v>105</v>
      </c>
      <c r="F71" s="18"/>
      <c r="G71" s="34">
        <v>7000</v>
      </c>
      <c r="H71" s="34">
        <v>7000</v>
      </c>
      <c r="I71" s="35">
        <v>7000</v>
      </c>
    </row>
    <row r="72" spans="2:9" x14ac:dyDescent="0.3">
      <c r="B72" s="5" t="s">
        <v>75</v>
      </c>
      <c r="C72" s="1" t="s">
        <v>107</v>
      </c>
      <c r="D72" s="1" t="s">
        <v>9</v>
      </c>
      <c r="E72" s="6" t="s">
        <v>108</v>
      </c>
      <c r="F72" s="18"/>
      <c r="G72" s="34">
        <v>500</v>
      </c>
      <c r="H72" s="34">
        <v>500</v>
      </c>
      <c r="I72" s="35">
        <v>500</v>
      </c>
    </row>
    <row r="73" spans="2:9" x14ac:dyDescent="0.3">
      <c r="B73" s="5" t="s">
        <v>75</v>
      </c>
      <c r="C73" s="1" t="s">
        <v>113</v>
      </c>
      <c r="D73" s="1" t="s">
        <v>9</v>
      </c>
      <c r="E73" s="6" t="s">
        <v>114</v>
      </c>
      <c r="F73" s="18"/>
      <c r="G73" s="34">
        <v>500</v>
      </c>
      <c r="H73" s="34">
        <v>500</v>
      </c>
      <c r="I73" s="35">
        <v>500</v>
      </c>
    </row>
    <row r="74" spans="2:9" x14ac:dyDescent="0.3">
      <c r="B74" s="5" t="s">
        <v>75</v>
      </c>
      <c r="C74" s="1" t="s">
        <v>115</v>
      </c>
      <c r="D74" s="1" t="s">
        <v>9</v>
      </c>
      <c r="E74" s="6" t="s">
        <v>116</v>
      </c>
      <c r="F74" s="18"/>
      <c r="G74" s="34">
        <v>200</v>
      </c>
      <c r="H74" s="34">
        <v>200</v>
      </c>
      <c r="I74" s="35">
        <v>200</v>
      </c>
    </row>
    <row r="75" spans="2:9" x14ac:dyDescent="0.3">
      <c r="B75" s="5" t="s">
        <v>75</v>
      </c>
      <c r="C75" s="1" t="s">
        <v>117</v>
      </c>
      <c r="D75" s="1" t="s">
        <v>9</v>
      </c>
      <c r="E75" s="6" t="s">
        <v>247</v>
      </c>
      <c r="F75" s="18"/>
      <c r="G75" s="34">
        <v>3000</v>
      </c>
      <c r="H75" s="34">
        <v>3000</v>
      </c>
      <c r="I75" s="35">
        <v>3000</v>
      </c>
    </row>
    <row r="76" spans="2:9" x14ac:dyDescent="0.3">
      <c r="B76" s="5" t="s">
        <v>75</v>
      </c>
      <c r="C76" s="1" t="s">
        <v>118</v>
      </c>
      <c r="D76" s="1" t="s">
        <v>9</v>
      </c>
      <c r="E76" s="6" t="s">
        <v>119</v>
      </c>
      <c r="F76" s="18"/>
      <c r="G76" s="34">
        <v>100</v>
      </c>
      <c r="H76" s="34">
        <v>100</v>
      </c>
      <c r="I76" s="35">
        <v>100</v>
      </c>
    </row>
    <row r="77" spans="2:9" x14ac:dyDescent="0.3">
      <c r="B77" s="5" t="s">
        <v>75</v>
      </c>
      <c r="C77" s="1" t="s">
        <v>120</v>
      </c>
      <c r="D77" s="1" t="s">
        <v>9</v>
      </c>
      <c r="E77" s="6" t="s">
        <v>121</v>
      </c>
      <c r="F77" s="18"/>
      <c r="G77" s="34">
        <v>2000</v>
      </c>
      <c r="H77" s="34">
        <v>2000</v>
      </c>
      <c r="I77" s="35">
        <v>2000</v>
      </c>
    </row>
    <row r="78" spans="2:9" x14ac:dyDescent="0.3">
      <c r="B78" s="5" t="s">
        <v>75</v>
      </c>
      <c r="C78" s="1" t="s">
        <v>122</v>
      </c>
      <c r="D78" s="1" t="s">
        <v>9</v>
      </c>
      <c r="E78" s="6" t="s">
        <v>123</v>
      </c>
      <c r="F78" s="18"/>
      <c r="G78" s="34">
        <v>750</v>
      </c>
      <c r="H78" s="34">
        <v>750</v>
      </c>
      <c r="I78" s="35">
        <v>750</v>
      </c>
    </row>
    <row r="79" spans="2:9" x14ac:dyDescent="0.3">
      <c r="B79" s="5" t="s">
        <v>75</v>
      </c>
      <c r="C79" s="1" t="s">
        <v>124</v>
      </c>
      <c r="D79" s="1" t="s">
        <v>9</v>
      </c>
      <c r="E79" s="6" t="s">
        <v>125</v>
      </c>
      <c r="F79" s="18"/>
      <c r="G79" s="34">
        <v>100</v>
      </c>
      <c r="H79" s="34">
        <v>100</v>
      </c>
      <c r="I79" s="35">
        <v>100</v>
      </c>
    </row>
    <row r="80" spans="2:9" x14ac:dyDescent="0.3">
      <c r="B80" s="5" t="s">
        <v>75</v>
      </c>
      <c r="C80" s="1" t="s">
        <v>126</v>
      </c>
      <c r="D80" s="1" t="s">
        <v>9</v>
      </c>
      <c r="E80" s="6" t="s">
        <v>127</v>
      </c>
      <c r="F80" s="18"/>
      <c r="G80" s="34">
        <v>7000</v>
      </c>
      <c r="H80" s="34">
        <v>7000</v>
      </c>
      <c r="I80" s="35">
        <v>7000</v>
      </c>
    </row>
    <row r="81" spans="2:9" x14ac:dyDescent="0.3">
      <c r="B81" s="5" t="s">
        <v>75</v>
      </c>
      <c r="C81" s="1" t="s">
        <v>128</v>
      </c>
      <c r="D81" s="1" t="s">
        <v>9</v>
      </c>
      <c r="E81" s="6" t="s">
        <v>129</v>
      </c>
      <c r="F81" s="18"/>
      <c r="G81" s="34">
        <v>5000</v>
      </c>
      <c r="H81" s="34">
        <v>5000</v>
      </c>
      <c r="I81" s="35">
        <v>5000</v>
      </c>
    </row>
    <row r="82" spans="2:9" x14ac:dyDescent="0.3">
      <c r="B82" s="5" t="s">
        <v>75</v>
      </c>
      <c r="C82" s="1" t="s">
        <v>128</v>
      </c>
      <c r="D82" s="1" t="s">
        <v>9</v>
      </c>
      <c r="E82" s="6" t="s">
        <v>248</v>
      </c>
      <c r="F82" s="18"/>
      <c r="G82" s="34">
        <v>30000</v>
      </c>
      <c r="H82" s="34">
        <v>30000</v>
      </c>
      <c r="I82" s="34">
        <v>30000</v>
      </c>
    </row>
    <row r="83" spans="2:9" x14ac:dyDescent="0.3">
      <c r="B83" s="5" t="s">
        <v>75</v>
      </c>
      <c r="C83" s="1" t="s">
        <v>128</v>
      </c>
      <c r="D83" s="1" t="s">
        <v>9</v>
      </c>
      <c r="E83" s="6" t="s">
        <v>130</v>
      </c>
      <c r="F83" s="18"/>
      <c r="G83" s="34">
        <v>1500</v>
      </c>
      <c r="H83" s="34">
        <v>1500</v>
      </c>
      <c r="I83" s="35">
        <v>1500</v>
      </c>
    </row>
    <row r="84" spans="2:9" x14ac:dyDescent="0.3">
      <c r="B84" s="5" t="s">
        <v>75</v>
      </c>
      <c r="C84" s="20">
        <v>637012</v>
      </c>
      <c r="D84" s="1" t="s">
        <v>9</v>
      </c>
      <c r="E84" s="6" t="s">
        <v>249</v>
      </c>
      <c r="F84" s="18"/>
      <c r="G84" s="34">
        <v>200</v>
      </c>
      <c r="H84" s="34">
        <v>200</v>
      </c>
      <c r="I84" s="35">
        <v>200</v>
      </c>
    </row>
    <row r="85" spans="2:9" x14ac:dyDescent="0.3">
      <c r="B85" s="5" t="s">
        <v>75</v>
      </c>
      <c r="C85" s="1" t="s">
        <v>132</v>
      </c>
      <c r="D85" s="1" t="s">
        <v>9</v>
      </c>
      <c r="E85" s="6" t="s">
        <v>133</v>
      </c>
      <c r="F85" s="18"/>
      <c r="G85" s="34">
        <v>3100</v>
      </c>
      <c r="H85" s="34">
        <v>3100</v>
      </c>
      <c r="I85" s="35">
        <v>3100</v>
      </c>
    </row>
    <row r="86" spans="2:9" x14ac:dyDescent="0.3">
      <c r="B86" s="5" t="s">
        <v>75</v>
      </c>
      <c r="C86" s="1" t="s">
        <v>134</v>
      </c>
      <c r="D86" s="1" t="s">
        <v>9</v>
      </c>
      <c r="E86" s="6" t="s">
        <v>135</v>
      </c>
      <c r="F86" s="18"/>
      <c r="G86" s="34">
        <v>5000</v>
      </c>
      <c r="H86" s="34">
        <v>5000</v>
      </c>
      <c r="I86" s="35">
        <v>5000</v>
      </c>
    </row>
    <row r="87" spans="2:9" x14ac:dyDescent="0.3">
      <c r="B87" s="5" t="s">
        <v>75</v>
      </c>
      <c r="C87" s="1" t="s">
        <v>136</v>
      </c>
      <c r="D87" s="1" t="s">
        <v>9</v>
      </c>
      <c r="E87" s="6" t="s">
        <v>137</v>
      </c>
      <c r="F87" s="18"/>
      <c r="G87" s="34">
        <v>860</v>
      </c>
      <c r="H87" s="34">
        <v>860</v>
      </c>
      <c r="I87" s="35">
        <v>860</v>
      </c>
    </row>
    <row r="88" spans="2:9" x14ac:dyDescent="0.3">
      <c r="B88" s="5" t="s">
        <v>75</v>
      </c>
      <c r="C88" s="1" t="s">
        <v>138</v>
      </c>
      <c r="D88" s="1" t="s">
        <v>9</v>
      </c>
      <c r="E88" s="6" t="s">
        <v>139</v>
      </c>
      <c r="F88" s="18"/>
      <c r="G88" s="34">
        <v>2000</v>
      </c>
      <c r="H88" s="34">
        <v>2000</v>
      </c>
      <c r="I88" s="35">
        <v>2000</v>
      </c>
    </row>
    <row r="89" spans="2:9" x14ac:dyDescent="0.3">
      <c r="B89" s="5" t="s">
        <v>75</v>
      </c>
      <c r="C89" s="1" t="s">
        <v>140</v>
      </c>
      <c r="D89" s="1" t="s">
        <v>9</v>
      </c>
      <c r="E89" s="6" t="s">
        <v>141</v>
      </c>
      <c r="F89" s="18"/>
      <c r="G89" s="34">
        <v>0</v>
      </c>
      <c r="H89" s="34">
        <v>0</v>
      </c>
      <c r="I89" s="35">
        <v>0</v>
      </c>
    </row>
    <row r="90" spans="2:9" x14ac:dyDescent="0.3">
      <c r="B90" s="5" t="s">
        <v>75</v>
      </c>
      <c r="C90" s="1" t="s">
        <v>142</v>
      </c>
      <c r="D90" s="1" t="s">
        <v>9</v>
      </c>
      <c r="E90" s="6" t="s">
        <v>143</v>
      </c>
      <c r="F90" s="18"/>
      <c r="G90" s="34">
        <v>3000</v>
      </c>
      <c r="H90" s="34">
        <v>3000</v>
      </c>
      <c r="I90" s="35">
        <v>3000</v>
      </c>
    </row>
    <row r="91" spans="2:9" x14ac:dyDescent="0.3">
      <c r="B91" s="61"/>
      <c r="C91" s="62"/>
      <c r="D91" s="62"/>
      <c r="E91" s="63" t="s">
        <v>246</v>
      </c>
      <c r="F91" s="64"/>
      <c r="G91" s="65">
        <f>SUM(G57:G90)</f>
        <v>189840</v>
      </c>
      <c r="H91" s="65">
        <f>SUM(H57:H90)</f>
        <v>189840</v>
      </c>
      <c r="I91" s="66">
        <f>SUM(I57:I90)</f>
        <v>189840</v>
      </c>
    </row>
    <row r="92" spans="2:9" x14ac:dyDescent="0.3">
      <c r="B92" s="1" t="s">
        <v>255</v>
      </c>
      <c r="C92" s="1" t="s">
        <v>131</v>
      </c>
      <c r="D92" s="1" t="s">
        <v>9</v>
      </c>
      <c r="E92" s="1" t="s">
        <v>253</v>
      </c>
      <c r="F92" s="1"/>
      <c r="G92" s="34">
        <v>1000</v>
      </c>
      <c r="H92" s="34">
        <v>1000</v>
      </c>
      <c r="I92" s="37">
        <v>1000</v>
      </c>
    </row>
    <row r="93" spans="2:9" x14ac:dyDescent="0.3">
      <c r="B93" s="62"/>
      <c r="C93" s="67" t="s">
        <v>6</v>
      </c>
      <c r="D93" s="67" t="s">
        <v>6</v>
      </c>
      <c r="E93" s="67" t="s">
        <v>254</v>
      </c>
      <c r="F93" s="67"/>
      <c r="G93" s="68">
        <f>SUM(G92)</f>
        <v>1000</v>
      </c>
      <c r="H93" s="68">
        <f>SUM(H92)</f>
        <v>1000</v>
      </c>
      <c r="I93" s="65">
        <f>SUM(I92)</f>
        <v>1000</v>
      </c>
    </row>
    <row r="94" spans="2:9" x14ac:dyDescent="0.3">
      <c r="B94" s="5" t="s">
        <v>145</v>
      </c>
      <c r="C94" s="1" t="s">
        <v>76</v>
      </c>
      <c r="D94" s="1" t="s">
        <v>54</v>
      </c>
      <c r="E94" s="6" t="s">
        <v>146</v>
      </c>
      <c r="F94" s="18"/>
      <c r="G94" s="34">
        <v>1740</v>
      </c>
      <c r="H94" s="34">
        <v>1740</v>
      </c>
      <c r="I94" s="34">
        <v>1740</v>
      </c>
    </row>
    <row r="95" spans="2:9" x14ac:dyDescent="0.3">
      <c r="B95" s="5" t="s">
        <v>145</v>
      </c>
      <c r="C95" s="1" t="s">
        <v>78</v>
      </c>
      <c r="D95" s="1" t="s">
        <v>54</v>
      </c>
      <c r="E95" s="6" t="s">
        <v>147</v>
      </c>
      <c r="F95" s="18"/>
      <c r="G95" s="34">
        <v>165</v>
      </c>
      <c r="H95" s="34">
        <v>165</v>
      </c>
      <c r="I95" s="34">
        <v>165</v>
      </c>
    </row>
    <row r="96" spans="2:9" x14ac:dyDescent="0.3">
      <c r="B96" s="5" t="s">
        <v>145</v>
      </c>
      <c r="C96" s="20">
        <v>623</v>
      </c>
      <c r="D96" s="1" t="s">
        <v>54</v>
      </c>
      <c r="E96" s="6" t="s">
        <v>147</v>
      </c>
      <c r="F96" s="18"/>
      <c r="G96" s="34">
        <v>27</v>
      </c>
      <c r="H96" s="34">
        <v>27</v>
      </c>
      <c r="I96" s="34">
        <v>27</v>
      </c>
    </row>
    <row r="97" spans="2:9" x14ac:dyDescent="0.3">
      <c r="B97" s="5" t="s">
        <v>145</v>
      </c>
      <c r="C97" s="1" t="s">
        <v>82</v>
      </c>
      <c r="D97" s="1" t="s">
        <v>54</v>
      </c>
      <c r="E97" s="6" t="s">
        <v>148</v>
      </c>
      <c r="F97" s="18"/>
      <c r="G97" s="34">
        <v>25</v>
      </c>
      <c r="H97" s="34">
        <v>25</v>
      </c>
      <c r="I97" s="34">
        <v>25</v>
      </c>
    </row>
    <row r="98" spans="2:9" x14ac:dyDescent="0.3">
      <c r="B98" s="5" t="s">
        <v>145</v>
      </c>
      <c r="C98" s="1" t="s">
        <v>84</v>
      </c>
      <c r="D98" s="1" t="s">
        <v>54</v>
      </c>
      <c r="E98" s="6" t="s">
        <v>149</v>
      </c>
      <c r="F98" s="18"/>
      <c r="G98" s="34">
        <v>244</v>
      </c>
      <c r="H98" s="34">
        <v>244</v>
      </c>
      <c r="I98" s="34">
        <v>244</v>
      </c>
    </row>
    <row r="99" spans="2:9" x14ac:dyDescent="0.3">
      <c r="B99" s="5" t="s">
        <v>145</v>
      </c>
      <c r="C99" s="1" t="s">
        <v>86</v>
      </c>
      <c r="D99" s="1" t="s">
        <v>54</v>
      </c>
      <c r="E99" s="6" t="s">
        <v>150</v>
      </c>
      <c r="F99" s="18"/>
      <c r="G99" s="34">
        <v>14</v>
      </c>
      <c r="H99" s="34">
        <v>14</v>
      </c>
      <c r="I99" s="34">
        <v>14</v>
      </c>
    </row>
    <row r="100" spans="2:9" x14ac:dyDescent="0.3">
      <c r="B100" s="5" t="s">
        <v>145</v>
      </c>
      <c r="C100" s="1" t="s">
        <v>88</v>
      </c>
      <c r="D100" s="1" t="s">
        <v>54</v>
      </c>
      <c r="E100" s="6" t="s">
        <v>151</v>
      </c>
      <c r="F100" s="18"/>
      <c r="G100" s="34">
        <v>53</v>
      </c>
      <c r="H100" s="34">
        <v>53</v>
      </c>
      <c r="I100" s="34">
        <v>53</v>
      </c>
    </row>
    <row r="101" spans="2:9" x14ac:dyDescent="0.3">
      <c r="B101" s="5" t="s">
        <v>145</v>
      </c>
      <c r="C101" s="1" t="s">
        <v>90</v>
      </c>
      <c r="D101" s="1" t="s">
        <v>54</v>
      </c>
      <c r="E101" s="6" t="s">
        <v>152</v>
      </c>
      <c r="F101" s="18"/>
      <c r="G101" s="34">
        <v>18</v>
      </c>
      <c r="H101" s="34">
        <v>18</v>
      </c>
      <c r="I101" s="34">
        <v>18</v>
      </c>
    </row>
    <row r="102" spans="2:9" x14ac:dyDescent="0.3">
      <c r="B102" s="5" t="s">
        <v>145</v>
      </c>
      <c r="C102" s="1" t="s">
        <v>92</v>
      </c>
      <c r="D102" s="1" t="s">
        <v>54</v>
      </c>
      <c r="E102" s="6" t="s">
        <v>153</v>
      </c>
      <c r="F102" s="18"/>
      <c r="G102" s="34">
        <v>83</v>
      </c>
      <c r="H102" s="34">
        <v>83</v>
      </c>
      <c r="I102" s="34">
        <v>83</v>
      </c>
    </row>
    <row r="103" spans="2:9" x14ac:dyDescent="0.3">
      <c r="B103" s="5" t="s">
        <v>145</v>
      </c>
      <c r="C103" s="1" t="s">
        <v>104</v>
      </c>
      <c r="D103" s="1" t="s">
        <v>54</v>
      </c>
      <c r="E103" s="6" t="s">
        <v>154</v>
      </c>
      <c r="F103" s="18"/>
      <c r="G103" s="34">
        <v>46</v>
      </c>
      <c r="H103" s="34">
        <v>46</v>
      </c>
      <c r="I103" s="34">
        <v>46</v>
      </c>
    </row>
    <row r="104" spans="2:9" x14ac:dyDescent="0.3">
      <c r="B104" s="5" t="s">
        <v>145</v>
      </c>
      <c r="C104" s="1" t="s">
        <v>113</v>
      </c>
      <c r="D104" s="1" t="s">
        <v>54</v>
      </c>
      <c r="E104" s="6" t="s">
        <v>155</v>
      </c>
      <c r="F104" s="18"/>
      <c r="G104" s="34">
        <v>0</v>
      </c>
      <c r="H104" s="34">
        <v>0</v>
      </c>
      <c r="I104" s="34">
        <v>0</v>
      </c>
    </row>
    <row r="105" spans="2:9" x14ac:dyDescent="0.3">
      <c r="B105" s="5" t="s">
        <v>145</v>
      </c>
      <c r="C105" s="1" t="s">
        <v>122</v>
      </c>
      <c r="D105" s="1" t="s">
        <v>54</v>
      </c>
      <c r="E105" s="6" t="s">
        <v>123</v>
      </c>
      <c r="F105" s="18"/>
      <c r="G105" s="34">
        <v>360</v>
      </c>
      <c r="H105" s="34">
        <v>360</v>
      </c>
      <c r="I105" s="34">
        <v>360</v>
      </c>
    </row>
    <row r="106" spans="2:9" x14ac:dyDescent="0.3">
      <c r="B106" s="61"/>
      <c r="C106" s="62"/>
      <c r="D106" s="62"/>
      <c r="E106" s="63" t="s">
        <v>250</v>
      </c>
      <c r="F106" s="64"/>
      <c r="G106" s="65">
        <f>SUM(G94:G105)</f>
        <v>2775</v>
      </c>
      <c r="H106" s="65">
        <f>SUM(H94:H105)</f>
        <v>2775</v>
      </c>
      <c r="I106" s="66">
        <f>SUM(I94:I105)</f>
        <v>2775</v>
      </c>
    </row>
    <row r="107" spans="2:9" x14ac:dyDescent="0.3">
      <c r="B107" s="5" t="s">
        <v>156</v>
      </c>
      <c r="C107" s="1" t="s">
        <v>96</v>
      </c>
      <c r="D107" s="1" t="s">
        <v>54</v>
      </c>
      <c r="E107" s="6" t="s">
        <v>157</v>
      </c>
      <c r="F107" s="18"/>
      <c r="G107" s="34">
        <v>250</v>
      </c>
      <c r="H107" s="34">
        <v>250</v>
      </c>
      <c r="I107" s="34">
        <v>250</v>
      </c>
    </row>
    <row r="108" spans="2:9" x14ac:dyDescent="0.3">
      <c r="B108" s="5" t="s">
        <v>156</v>
      </c>
      <c r="C108" s="1" t="s">
        <v>100</v>
      </c>
      <c r="D108" s="1" t="s">
        <v>54</v>
      </c>
      <c r="E108" s="6" t="s">
        <v>158</v>
      </c>
      <c r="F108" s="18"/>
      <c r="G108" s="34">
        <v>20</v>
      </c>
      <c r="H108" s="34">
        <v>20</v>
      </c>
      <c r="I108" s="34">
        <v>20</v>
      </c>
    </row>
    <row r="109" spans="2:9" x14ac:dyDescent="0.3">
      <c r="B109" s="5" t="s">
        <v>156</v>
      </c>
      <c r="C109" s="1" t="s">
        <v>104</v>
      </c>
      <c r="D109" s="1" t="s">
        <v>54</v>
      </c>
      <c r="E109" s="6" t="s">
        <v>159</v>
      </c>
      <c r="F109" s="18"/>
      <c r="G109" s="34">
        <v>100</v>
      </c>
      <c r="H109" s="34">
        <v>100</v>
      </c>
      <c r="I109" s="34">
        <v>100</v>
      </c>
    </row>
    <row r="110" spans="2:9" x14ac:dyDescent="0.3">
      <c r="B110" s="5" t="s">
        <v>156</v>
      </c>
      <c r="C110" s="1" t="s">
        <v>107</v>
      </c>
      <c r="D110" s="1" t="s">
        <v>54</v>
      </c>
      <c r="E110" s="6" t="s">
        <v>160</v>
      </c>
      <c r="F110" s="18"/>
      <c r="G110" s="34">
        <v>100</v>
      </c>
      <c r="H110" s="34">
        <v>100</v>
      </c>
      <c r="I110" s="34">
        <v>100</v>
      </c>
    </row>
    <row r="111" spans="2:9" x14ac:dyDescent="0.3">
      <c r="B111" s="5" t="s">
        <v>156</v>
      </c>
      <c r="C111" s="1" t="s">
        <v>109</v>
      </c>
      <c r="D111" s="1" t="s">
        <v>54</v>
      </c>
      <c r="E111" s="6" t="s">
        <v>161</v>
      </c>
      <c r="F111" s="18"/>
      <c r="G111" s="34">
        <v>20</v>
      </c>
      <c r="H111" s="34">
        <v>20</v>
      </c>
      <c r="I111" s="34">
        <v>20</v>
      </c>
    </row>
    <row r="112" spans="2:9" x14ac:dyDescent="0.3">
      <c r="B112" s="5" t="s">
        <v>156</v>
      </c>
      <c r="C112" s="1" t="s">
        <v>126</v>
      </c>
      <c r="D112" s="1" t="s">
        <v>54</v>
      </c>
      <c r="E112" s="6" t="s">
        <v>162</v>
      </c>
      <c r="F112" s="18"/>
      <c r="G112" s="34">
        <v>10</v>
      </c>
      <c r="H112" s="34">
        <v>10</v>
      </c>
      <c r="I112" s="34">
        <v>10</v>
      </c>
    </row>
    <row r="113" spans="2:9" x14ac:dyDescent="0.3">
      <c r="B113" s="5" t="s">
        <v>156</v>
      </c>
      <c r="C113" s="1" t="s">
        <v>138</v>
      </c>
      <c r="D113" s="1" t="s">
        <v>54</v>
      </c>
      <c r="E113" s="6" t="s">
        <v>163</v>
      </c>
      <c r="F113" s="18"/>
      <c r="G113" s="34">
        <v>500</v>
      </c>
      <c r="H113" s="34">
        <v>500</v>
      </c>
      <c r="I113" s="34">
        <v>500</v>
      </c>
    </row>
    <row r="114" spans="2:9" x14ac:dyDescent="0.3">
      <c r="B114" s="61"/>
      <c r="C114" s="62"/>
      <c r="D114" s="62"/>
      <c r="E114" s="63" t="s">
        <v>251</v>
      </c>
      <c r="F114" s="64"/>
      <c r="G114" s="65">
        <f>SUM(G107:G113)</f>
        <v>1000</v>
      </c>
      <c r="H114" s="65">
        <f>SUM(H107:H113)</f>
        <v>1000</v>
      </c>
      <c r="I114" s="66">
        <f>SUM(I107:I113)</f>
        <v>1000</v>
      </c>
    </row>
    <row r="115" spans="2:9" x14ac:dyDescent="0.3">
      <c r="B115" s="61" t="s">
        <v>164</v>
      </c>
      <c r="C115" s="62" t="s">
        <v>165</v>
      </c>
      <c r="D115" s="62" t="s">
        <v>9</v>
      </c>
      <c r="E115" s="69" t="s">
        <v>166</v>
      </c>
      <c r="F115" s="64"/>
      <c r="G115" s="65">
        <v>9895</v>
      </c>
      <c r="H115" s="65">
        <v>9895</v>
      </c>
      <c r="I115" s="65">
        <v>9895</v>
      </c>
    </row>
    <row r="116" spans="2:9" x14ac:dyDescent="0.3">
      <c r="B116" s="5" t="s">
        <v>167</v>
      </c>
      <c r="C116" s="1" t="s">
        <v>98</v>
      </c>
      <c r="D116" s="1" t="s">
        <v>9</v>
      </c>
      <c r="E116" s="6" t="s">
        <v>252</v>
      </c>
      <c r="F116" s="18"/>
      <c r="G116" s="34">
        <v>1500</v>
      </c>
      <c r="H116" s="34">
        <v>1500</v>
      </c>
      <c r="I116" s="34">
        <v>1500</v>
      </c>
    </row>
    <row r="117" spans="2:9" x14ac:dyDescent="0.3">
      <c r="B117" s="5" t="s">
        <v>167</v>
      </c>
      <c r="C117" s="1" t="s">
        <v>104</v>
      </c>
      <c r="D117" s="1" t="s">
        <v>9</v>
      </c>
      <c r="E117" s="6" t="s">
        <v>168</v>
      </c>
      <c r="F117" s="18"/>
      <c r="G117" s="34">
        <v>200</v>
      </c>
      <c r="H117" s="34">
        <v>200</v>
      </c>
      <c r="I117" s="34">
        <v>200</v>
      </c>
    </row>
    <row r="118" spans="2:9" x14ac:dyDescent="0.3">
      <c r="B118" s="5" t="s">
        <v>167</v>
      </c>
      <c r="C118" s="1" t="s">
        <v>106</v>
      </c>
      <c r="D118" s="1" t="s">
        <v>54</v>
      </c>
      <c r="E118" s="6" t="s">
        <v>169</v>
      </c>
      <c r="F118" s="18"/>
      <c r="G118" s="34">
        <v>3000</v>
      </c>
      <c r="H118" s="34">
        <v>3000</v>
      </c>
      <c r="I118" s="34">
        <v>3000</v>
      </c>
    </row>
    <row r="119" spans="2:9" x14ac:dyDescent="0.3">
      <c r="B119" s="5" t="s">
        <v>167</v>
      </c>
      <c r="C119" s="1" t="s">
        <v>106</v>
      </c>
      <c r="D119" s="1" t="s">
        <v>9</v>
      </c>
      <c r="E119" s="6" t="s">
        <v>169</v>
      </c>
      <c r="F119" s="18"/>
      <c r="G119" s="34">
        <v>100</v>
      </c>
      <c r="H119" s="34">
        <v>100</v>
      </c>
      <c r="I119" s="34">
        <v>100</v>
      </c>
    </row>
    <row r="120" spans="2:9" x14ac:dyDescent="0.3">
      <c r="B120" s="5" t="s">
        <v>167</v>
      </c>
      <c r="C120" s="1" t="s">
        <v>109</v>
      </c>
      <c r="D120" s="1" t="s">
        <v>9</v>
      </c>
      <c r="E120" s="6" t="s">
        <v>170</v>
      </c>
      <c r="F120" s="18"/>
      <c r="G120" s="34">
        <v>600</v>
      </c>
      <c r="H120" s="34">
        <v>600</v>
      </c>
      <c r="I120" s="34">
        <v>600</v>
      </c>
    </row>
    <row r="121" spans="2:9" x14ac:dyDescent="0.3">
      <c r="B121" s="5" t="s">
        <v>167</v>
      </c>
      <c r="C121" s="1" t="s">
        <v>110</v>
      </c>
      <c r="D121" s="1" t="s">
        <v>9</v>
      </c>
      <c r="E121" s="6" t="s">
        <v>171</v>
      </c>
      <c r="F121" s="18"/>
      <c r="G121" s="34">
        <v>100</v>
      </c>
      <c r="H121" s="34">
        <v>100</v>
      </c>
      <c r="I121" s="34">
        <v>100</v>
      </c>
    </row>
    <row r="122" spans="2:9" x14ac:dyDescent="0.3">
      <c r="B122" s="5" t="s">
        <v>167</v>
      </c>
      <c r="C122" s="20">
        <v>634003</v>
      </c>
      <c r="D122" s="1" t="s">
        <v>9</v>
      </c>
      <c r="E122" s="6" t="s">
        <v>256</v>
      </c>
      <c r="F122" s="18"/>
      <c r="G122" s="34">
        <v>300</v>
      </c>
      <c r="H122" s="34">
        <v>300</v>
      </c>
      <c r="I122" s="34">
        <v>300</v>
      </c>
    </row>
    <row r="123" spans="2:9" x14ac:dyDescent="0.3">
      <c r="B123" s="5" t="s">
        <v>167</v>
      </c>
      <c r="C123" s="1" t="s">
        <v>122</v>
      </c>
      <c r="D123" s="1" t="s">
        <v>9</v>
      </c>
      <c r="E123" s="6" t="s">
        <v>172</v>
      </c>
      <c r="F123" s="18"/>
      <c r="G123" s="34">
        <v>50</v>
      </c>
      <c r="H123" s="34">
        <v>50</v>
      </c>
      <c r="I123" s="34">
        <v>50</v>
      </c>
    </row>
    <row r="124" spans="2:9" x14ac:dyDescent="0.3">
      <c r="B124" s="5" t="s">
        <v>167</v>
      </c>
      <c r="C124" s="1" t="s">
        <v>126</v>
      </c>
      <c r="D124" s="1" t="s">
        <v>9</v>
      </c>
      <c r="E124" s="6" t="s">
        <v>173</v>
      </c>
      <c r="F124" s="18"/>
      <c r="G124" s="34">
        <v>150</v>
      </c>
      <c r="H124" s="34">
        <v>150</v>
      </c>
      <c r="I124" s="34">
        <v>150</v>
      </c>
    </row>
    <row r="125" spans="2:9" x14ac:dyDescent="0.3">
      <c r="B125" s="61"/>
      <c r="C125" s="62"/>
      <c r="D125" s="62"/>
      <c r="E125" s="63" t="s">
        <v>257</v>
      </c>
      <c r="F125" s="64"/>
      <c r="G125" s="65">
        <f>SUM(G116:G124)</f>
        <v>6000</v>
      </c>
      <c r="H125" s="65">
        <f>SUM(H116:H124)</f>
        <v>6000</v>
      </c>
      <c r="I125" s="66">
        <f>SUM(I116:I124)</f>
        <v>6000</v>
      </c>
    </row>
    <row r="126" spans="2:9" x14ac:dyDescent="0.3">
      <c r="B126" s="5" t="s">
        <v>175</v>
      </c>
      <c r="C126" s="1" t="s">
        <v>104</v>
      </c>
      <c r="D126" s="1" t="s">
        <v>9</v>
      </c>
      <c r="E126" s="6" t="s">
        <v>176</v>
      </c>
      <c r="F126" s="18"/>
      <c r="G126" s="34">
        <v>1000</v>
      </c>
      <c r="H126" s="34">
        <v>1000</v>
      </c>
      <c r="I126" s="34">
        <v>1000</v>
      </c>
    </row>
    <row r="127" spans="2:9" x14ac:dyDescent="0.3">
      <c r="B127" s="5" t="s">
        <v>175</v>
      </c>
      <c r="C127" s="1" t="s">
        <v>109</v>
      </c>
      <c r="D127" s="1" t="s">
        <v>9</v>
      </c>
      <c r="E127" s="6" t="s">
        <v>258</v>
      </c>
      <c r="F127" s="18"/>
      <c r="G127" s="34">
        <v>2500</v>
      </c>
      <c r="H127" s="34">
        <v>5000</v>
      </c>
      <c r="I127" s="34">
        <v>5000</v>
      </c>
    </row>
    <row r="128" spans="2:9" x14ac:dyDescent="0.3">
      <c r="B128" s="5" t="s">
        <v>175</v>
      </c>
      <c r="C128" s="1" t="s">
        <v>110</v>
      </c>
      <c r="D128" s="1" t="s">
        <v>9</v>
      </c>
      <c r="E128" s="6" t="s">
        <v>111</v>
      </c>
      <c r="F128" s="18"/>
      <c r="G128" s="34">
        <v>1000</v>
      </c>
      <c r="H128" s="34">
        <v>1000</v>
      </c>
      <c r="I128" s="34">
        <v>1000</v>
      </c>
    </row>
    <row r="129" spans="2:9" x14ac:dyDescent="0.3">
      <c r="B129" s="5" t="s">
        <v>175</v>
      </c>
      <c r="C129" s="1" t="s">
        <v>177</v>
      </c>
      <c r="D129" s="1" t="s">
        <v>9</v>
      </c>
      <c r="E129" s="6" t="s">
        <v>259</v>
      </c>
      <c r="F129" s="18"/>
      <c r="G129" s="34">
        <v>500</v>
      </c>
      <c r="H129" s="34">
        <v>500</v>
      </c>
      <c r="I129" s="34">
        <v>500</v>
      </c>
    </row>
    <row r="130" spans="2:9" x14ac:dyDescent="0.3">
      <c r="B130" s="5" t="s">
        <v>175</v>
      </c>
      <c r="C130" s="1" t="s">
        <v>112</v>
      </c>
      <c r="D130" s="1" t="s">
        <v>9</v>
      </c>
      <c r="E130" s="6" t="s">
        <v>302</v>
      </c>
      <c r="F130" s="18"/>
      <c r="G130" s="34">
        <v>200</v>
      </c>
      <c r="H130" s="34">
        <v>200</v>
      </c>
      <c r="I130" s="34">
        <v>200</v>
      </c>
    </row>
    <row r="131" spans="2:9" x14ac:dyDescent="0.3">
      <c r="B131" s="5" t="s">
        <v>175</v>
      </c>
      <c r="C131" s="1" t="s">
        <v>126</v>
      </c>
      <c r="D131" s="1" t="s">
        <v>9</v>
      </c>
      <c r="E131" s="6" t="s">
        <v>178</v>
      </c>
      <c r="F131" s="18"/>
      <c r="G131" s="34">
        <v>2000</v>
      </c>
      <c r="H131" s="34">
        <v>2000</v>
      </c>
      <c r="I131" s="34">
        <v>2000</v>
      </c>
    </row>
    <row r="132" spans="2:9" x14ac:dyDescent="0.3">
      <c r="B132" s="61"/>
      <c r="C132" s="62"/>
      <c r="D132" s="62"/>
      <c r="E132" s="63" t="s">
        <v>260</v>
      </c>
      <c r="F132" s="64"/>
      <c r="G132" s="65">
        <f>SUM(G126:G131)</f>
        <v>7200</v>
      </c>
      <c r="H132" s="65">
        <f>SUM(H126:H131)</f>
        <v>9700</v>
      </c>
      <c r="I132" s="66">
        <f>SUM(I126:I131)</f>
        <v>9700</v>
      </c>
    </row>
    <row r="133" spans="2:9" x14ac:dyDescent="0.3">
      <c r="B133" s="5" t="s">
        <v>179</v>
      </c>
      <c r="C133" s="1" t="s">
        <v>104</v>
      </c>
      <c r="D133" s="1" t="s">
        <v>9</v>
      </c>
      <c r="E133" s="6" t="s">
        <v>180</v>
      </c>
      <c r="F133" s="18"/>
      <c r="G133" s="34">
        <v>1500</v>
      </c>
      <c r="H133" s="34">
        <v>1500</v>
      </c>
      <c r="I133" s="34">
        <v>1500</v>
      </c>
    </row>
    <row r="134" spans="2:9" x14ac:dyDescent="0.3">
      <c r="B134" s="5" t="s">
        <v>179</v>
      </c>
      <c r="C134" s="1" t="s">
        <v>109</v>
      </c>
      <c r="D134" s="1" t="s">
        <v>9</v>
      </c>
      <c r="E134" s="6" t="s">
        <v>181</v>
      </c>
      <c r="F134" s="18"/>
      <c r="G134" s="34">
        <v>3000</v>
      </c>
      <c r="H134" s="34">
        <v>3000</v>
      </c>
      <c r="I134" s="34">
        <v>3000</v>
      </c>
    </row>
    <row r="135" spans="2:9" x14ac:dyDescent="0.3">
      <c r="B135" s="5" t="s">
        <v>179</v>
      </c>
      <c r="C135" s="1" t="s">
        <v>110</v>
      </c>
      <c r="D135" s="1" t="s">
        <v>9</v>
      </c>
      <c r="E135" s="6" t="s">
        <v>182</v>
      </c>
      <c r="F135" s="18"/>
      <c r="G135" s="34">
        <v>2000</v>
      </c>
      <c r="H135" s="34">
        <v>2000</v>
      </c>
      <c r="I135" s="34">
        <v>2000</v>
      </c>
    </row>
    <row r="136" spans="2:9" x14ac:dyDescent="0.3">
      <c r="B136" s="5" t="s">
        <v>179</v>
      </c>
      <c r="C136" s="1" t="s">
        <v>177</v>
      </c>
      <c r="D136" s="1" t="s">
        <v>9</v>
      </c>
      <c r="E136" s="6" t="s">
        <v>183</v>
      </c>
      <c r="F136" s="18"/>
      <c r="G136" s="34">
        <v>2500</v>
      </c>
      <c r="H136" s="34">
        <v>2500</v>
      </c>
      <c r="I136" s="34">
        <v>2500</v>
      </c>
    </row>
    <row r="137" spans="2:9" x14ac:dyDescent="0.3">
      <c r="B137" s="5" t="s">
        <v>179</v>
      </c>
      <c r="C137" s="1" t="s">
        <v>126</v>
      </c>
      <c r="D137" s="1" t="s">
        <v>9</v>
      </c>
      <c r="E137" s="6" t="s">
        <v>184</v>
      </c>
      <c r="F137" s="18"/>
      <c r="G137" s="34">
        <v>1000</v>
      </c>
      <c r="H137" s="34">
        <v>1000</v>
      </c>
      <c r="I137" s="34">
        <v>1000</v>
      </c>
    </row>
    <row r="138" spans="2:9" x14ac:dyDescent="0.3">
      <c r="B138" s="5" t="s">
        <v>179</v>
      </c>
      <c r="C138" s="1" t="s">
        <v>126</v>
      </c>
      <c r="D138" s="1" t="s">
        <v>9</v>
      </c>
      <c r="E138" s="6" t="s">
        <v>185</v>
      </c>
      <c r="F138" s="18"/>
      <c r="G138" s="34">
        <v>25000</v>
      </c>
      <c r="H138" s="34">
        <v>25000</v>
      </c>
      <c r="I138" s="34">
        <v>25000</v>
      </c>
    </row>
    <row r="139" spans="2:9" x14ac:dyDescent="0.3">
      <c r="B139" s="5" t="s">
        <v>179</v>
      </c>
      <c r="C139" s="1" t="s">
        <v>126</v>
      </c>
      <c r="D139" s="1" t="s">
        <v>9</v>
      </c>
      <c r="E139" s="6" t="s">
        <v>186</v>
      </c>
      <c r="F139" s="18"/>
      <c r="G139" s="34">
        <v>6000</v>
      </c>
      <c r="H139" s="34">
        <v>6000</v>
      </c>
      <c r="I139" s="34">
        <v>6000</v>
      </c>
    </row>
    <row r="140" spans="2:9" ht="15" thickBot="1" x14ac:dyDescent="0.35">
      <c r="B140" s="61"/>
      <c r="C140" s="62"/>
      <c r="D140" s="62"/>
      <c r="E140" s="63" t="s">
        <v>261</v>
      </c>
      <c r="F140" s="64"/>
      <c r="G140" s="65">
        <f>SUM(G133:G139)</f>
        <v>41000</v>
      </c>
      <c r="H140" s="65">
        <f>SUM(H133:H139)</f>
        <v>41000</v>
      </c>
      <c r="I140" s="66">
        <f>SUM(I133:I139)</f>
        <v>41000</v>
      </c>
    </row>
    <row r="141" spans="2:9" ht="15" thickBot="1" x14ac:dyDescent="0.35">
      <c r="B141" s="29" t="s">
        <v>231</v>
      </c>
      <c r="C141" s="3" t="s">
        <v>76</v>
      </c>
      <c r="D141" s="19">
        <v>71</v>
      </c>
      <c r="E141" s="4" t="s">
        <v>77</v>
      </c>
      <c r="F141" s="18" t="s">
        <v>244</v>
      </c>
      <c r="G141" s="37">
        <v>10752</v>
      </c>
      <c r="H141" s="37">
        <v>10752</v>
      </c>
      <c r="I141" s="37">
        <v>10752</v>
      </c>
    </row>
    <row r="142" spans="2:9" ht="15" thickBot="1" x14ac:dyDescent="0.35">
      <c r="B142" s="29" t="s">
        <v>231</v>
      </c>
      <c r="C142" s="1" t="s">
        <v>78</v>
      </c>
      <c r="D142" s="19">
        <v>71</v>
      </c>
      <c r="E142" s="6" t="s">
        <v>79</v>
      </c>
      <c r="F142" s="18" t="s">
        <v>244</v>
      </c>
      <c r="G142" s="37">
        <v>540</v>
      </c>
      <c r="H142" s="37">
        <v>540</v>
      </c>
      <c r="I142" s="37">
        <v>540</v>
      </c>
    </row>
    <row r="143" spans="2:9" ht="15" thickBot="1" x14ac:dyDescent="0.35">
      <c r="B143" s="29" t="s">
        <v>231</v>
      </c>
      <c r="C143" s="1" t="s">
        <v>80</v>
      </c>
      <c r="D143" s="19">
        <v>71</v>
      </c>
      <c r="E143" s="6" t="s">
        <v>81</v>
      </c>
      <c r="F143" s="18" t="s">
        <v>244</v>
      </c>
      <c r="G143" s="37">
        <v>648</v>
      </c>
      <c r="H143" s="37">
        <v>648</v>
      </c>
      <c r="I143" s="37">
        <v>648</v>
      </c>
    </row>
    <row r="144" spans="2:9" ht="15" thickBot="1" x14ac:dyDescent="0.35">
      <c r="B144" s="29" t="s">
        <v>231</v>
      </c>
      <c r="C144" s="1" t="s">
        <v>82</v>
      </c>
      <c r="D144" s="19">
        <v>71</v>
      </c>
      <c r="E144" s="6" t="s">
        <v>83</v>
      </c>
      <c r="F144" s="18" t="s">
        <v>244</v>
      </c>
      <c r="G144" s="37">
        <v>150</v>
      </c>
      <c r="H144" s="37">
        <v>150</v>
      </c>
      <c r="I144" s="37">
        <v>150</v>
      </c>
    </row>
    <row r="145" spans="2:9" ht="15" thickBot="1" x14ac:dyDescent="0.35">
      <c r="B145" s="29" t="s">
        <v>231</v>
      </c>
      <c r="C145" s="1" t="s">
        <v>84</v>
      </c>
      <c r="D145" s="19">
        <v>71</v>
      </c>
      <c r="E145" s="6" t="s">
        <v>85</v>
      </c>
      <c r="F145" s="18" t="s">
        <v>244</v>
      </c>
      <c r="G145" s="37">
        <v>1505</v>
      </c>
      <c r="H145" s="37">
        <v>1505</v>
      </c>
      <c r="I145" s="37">
        <v>1505</v>
      </c>
    </row>
    <row r="146" spans="2:9" ht="15" thickBot="1" x14ac:dyDescent="0.35">
      <c r="B146" s="29" t="s">
        <v>231</v>
      </c>
      <c r="C146" s="1" t="s">
        <v>86</v>
      </c>
      <c r="D146" s="19">
        <v>71</v>
      </c>
      <c r="E146" s="6" t="s">
        <v>87</v>
      </c>
      <c r="F146" s="18" t="s">
        <v>244</v>
      </c>
      <c r="G146" s="37">
        <v>86</v>
      </c>
      <c r="H146" s="37">
        <v>86</v>
      </c>
      <c r="I146" s="37">
        <v>86</v>
      </c>
    </row>
    <row r="147" spans="2:9" ht="15" thickBot="1" x14ac:dyDescent="0.35">
      <c r="B147" s="29" t="s">
        <v>231</v>
      </c>
      <c r="C147" s="1" t="s">
        <v>88</v>
      </c>
      <c r="D147" s="19">
        <v>71</v>
      </c>
      <c r="E147" s="6" t="s">
        <v>89</v>
      </c>
      <c r="F147" s="18" t="s">
        <v>244</v>
      </c>
      <c r="G147" s="37">
        <v>322</v>
      </c>
      <c r="H147" s="37">
        <v>322</v>
      </c>
      <c r="I147" s="37">
        <v>322</v>
      </c>
    </row>
    <row r="148" spans="2:9" ht="15" thickBot="1" x14ac:dyDescent="0.35">
      <c r="B148" s="29" t="s">
        <v>231</v>
      </c>
      <c r="C148" s="1" t="s">
        <v>90</v>
      </c>
      <c r="D148" s="19">
        <v>71</v>
      </c>
      <c r="E148" s="6" t="s">
        <v>91</v>
      </c>
      <c r="F148" s="18" t="s">
        <v>244</v>
      </c>
      <c r="G148" s="37">
        <v>110</v>
      </c>
      <c r="H148" s="37">
        <v>110</v>
      </c>
      <c r="I148" s="37">
        <v>110</v>
      </c>
    </row>
    <row r="149" spans="2:9" ht="15" thickBot="1" x14ac:dyDescent="0.35">
      <c r="B149" s="29" t="s">
        <v>231</v>
      </c>
      <c r="C149" s="1" t="s">
        <v>92</v>
      </c>
      <c r="D149" s="19">
        <v>71</v>
      </c>
      <c r="E149" s="6" t="s">
        <v>93</v>
      </c>
      <c r="F149" s="18" t="s">
        <v>244</v>
      </c>
      <c r="G149" s="37">
        <v>510</v>
      </c>
      <c r="H149" s="37">
        <v>510</v>
      </c>
      <c r="I149" s="37">
        <v>510</v>
      </c>
    </row>
    <row r="150" spans="2:9" ht="15" thickBot="1" x14ac:dyDescent="0.35">
      <c r="B150" s="29" t="s">
        <v>231</v>
      </c>
      <c r="C150" s="30">
        <v>634001</v>
      </c>
      <c r="D150" s="19">
        <v>71</v>
      </c>
      <c r="E150" s="31" t="s">
        <v>262</v>
      </c>
      <c r="F150" s="18" t="s">
        <v>244</v>
      </c>
      <c r="G150" s="37">
        <v>5000</v>
      </c>
      <c r="H150" s="37">
        <v>5000</v>
      </c>
      <c r="I150" s="37">
        <v>5000</v>
      </c>
    </row>
    <row r="151" spans="2:9" ht="15" thickBot="1" x14ac:dyDescent="0.35">
      <c r="B151" s="29" t="s">
        <v>231</v>
      </c>
      <c r="C151" s="30">
        <v>634002</v>
      </c>
      <c r="D151" s="19">
        <v>71</v>
      </c>
      <c r="E151" s="31" t="s">
        <v>263</v>
      </c>
      <c r="F151" s="18" t="s">
        <v>244</v>
      </c>
      <c r="G151" s="37">
        <v>1500</v>
      </c>
      <c r="H151" s="37">
        <v>1500</v>
      </c>
      <c r="I151" s="37">
        <v>1500</v>
      </c>
    </row>
    <row r="152" spans="2:9" ht="15" thickBot="1" x14ac:dyDescent="0.35">
      <c r="B152" s="29" t="s">
        <v>231</v>
      </c>
      <c r="C152" s="30">
        <v>634005</v>
      </c>
      <c r="D152" s="19">
        <v>71</v>
      </c>
      <c r="E152" s="31" t="s">
        <v>264</v>
      </c>
      <c r="F152" s="18" t="s">
        <v>244</v>
      </c>
      <c r="G152" s="37">
        <v>300</v>
      </c>
      <c r="H152" s="37">
        <v>300</v>
      </c>
      <c r="I152" s="37">
        <v>300</v>
      </c>
    </row>
    <row r="153" spans="2:9" ht="15" thickBot="1" x14ac:dyDescent="0.35">
      <c r="B153" s="29" t="s">
        <v>231</v>
      </c>
      <c r="C153" s="30">
        <v>637004</v>
      </c>
      <c r="D153" s="19">
        <v>71</v>
      </c>
      <c r="E153" s="31" t="s">
        <v>266</v>
      </c>
      <c r="F153" s="18" t="s">
        <v>244</v>
      </c>
      <c r="G153" s="37">
        <v>3577</v>
      </c>
      <c r="H153" s="37">
        <v>3577</v>
      </c>
      <c r="I153" s="37">
        <v>3577</v>
      </c>
    </row>
    <row r="154" spans="2:9" x14ac:dyDescent="0.3">
      <c r="B154" s="29" t="s">
        <v>231</v>
      </c>
      <c r="C154" s="30">
        <v>637035</v>
      </c>
      <c r="D154" s="19">
        <v>71</v>
      </c>
      <c r="E154" s="31" t="s">
        <v>265</v>
      </c>
      <c r="F154" s="18" t="s">
        <v>244</v>
      </c>
      <c r="G154" s="37">
        <v>0</v>
      </c>
      <c r="H154" s="37">
        <v>0</v>
      </c>
      <c r="I154" s="37">
        <v>0</v>
      </c>
    </row>
    <row r="155" spans="2:9" ht="15" thickBot="1" x14ac:dyDescent="0.35">
      <c r="B155" s="61"/>
      <c r="C155" s="70"/>
      <c r="D155" s="70"/>
      <c r="E155" s="71" t="s">
        <v>267</v>
      </c>
      <c r="F155" s="64"/>
      <c r="G155" s="65">
        <f>SUM(G141:G154)</f>
        <v>25000</v>
      </c>
      <c r="H155" s="65">
        <f>SUM(H141:H154)</f>
        <v>25000</v>
      </c>
      <c r="I155" s="66">
        <f>SUM(I141:I154)</f>
        <v>25000</v>
      </c>
    </row>
    <row r="156" spans="2:9" x14ac:dyDescent="0.3">
      <c r="B156" s="5" t="s">
        <v>187</v>
      </c>
      <c r="C156" s="3" t="s">
        <v>76</v>
      </c>
      <c r="D156" s="3" t="s">
        <v>9</v>
      </c>
      <c r="E156" s="4" t="s">
        <v>77</v>
      </c>
      <c r="F156" s="18"/>
      <c r="G156" s="37">
        <v>34450</v>
      </c>
      <c r="H156" s="37">
        <v>34450</v>
      </c>
      <c r="I156" s="37">
        <v>34450</v>
      </c>
    </row>
    <row r="157" spans="2:9" x14ac:dyDescent="0.3">
      <c r="B157" s="5" t="s">
        <v>187</v>
      </c>
      <c r="C157" s="1" t="s">
        <v>78</v>
      </c>
      <c r="D157" s="1" t="s">
        <v>9</v>
      </c>
      <c r="E157" s="6" t="s">
        <v>79</v>
      </c>
      <c r="F157" s="18"/>
      <c r="G157" s="37">
        <v>1435</v>
      </c>
      <c r="H157" s="37">
        <v>1435</v>
      </c>
      <c r="I157" s="37">
        <v>1435</v>
      </c>
    </row>
    <row r="158" spans="2:9" x14ac:dyDescent="0.3">
      <c r="B158" s="5" t="s">
        <v>187</v>
      </c>
      <c r="C158" s="1" t="s">
        <v>80</v>
      </c>
      <c r="D158" s="1" t="s">
        <v>9</v>
      </c>
      <c r="E158" s="6" t="s">
        <v>81</v>
      </c>
      <c r="F158" s="18"/>
      <c r="G158" s="37">
        <v>1980</v>
      </c>
      <c r="H158" s="37">
        <v>1980</v>
      </c>
      <c r="I158" s="37">
        <v>1980</v>
      </c>
    </row>
    <row r="159" spans="2:9" x14ac:dyDescent="0.3">
      <c r="B159" s="5" t="s">
        <v>187</v>
      </c>
      <c r="C159" s="1" t="s">
        <v>82</v>
      </c>
      <c r="D159" s="1" t="s">
        <v>9</v>
      </c>
      <c r="E159" s="6" t="s">
        <v>83</v>
      </c>
      <c r="F159" s="18"/>
      <c r="G159" s="37">
        <v>550</v>
      </c>
      <c r="H159" s="37">
        <v>550</v>
      </c>
      <c r="I159" s="37">
        <v>550</v>
      </c>
    </row>
    <row r="160" spans="2:9" x14ac:dyDescent="0.3">
      <c r="B160" s="5" t="s">
        <v>187</v>
      </c>
      <c r="C160" s="1" t="s">
        <v>84</v>
      </c>
      <c r="D160" s="1" t="s">
        <v>9</v>
      </c>
      <c r="E160" s="6" t="s">
        <v>85</v>
      </c>
      <c r="F160" s="18"/>
      <c r="G160" s="37">
        <v>5480</v>
      </c>
      <c r="H160" s="37">
        <v>5480</v>
      </c>
      <c r="I160" s="37">
        <v>5480</v>
      </c>
    </row>
    <row r="161" spans="2:9" x14ac:dyDescent="0.3">
      <c r="B161" s="5" t="s">
        <v>187</v>
      </c>
      <c r="C161" s="1" t="s">
        <v>86</v>
      </c>
      <c r="D161" s="1" t="s">
        <v>9</v>
      </c>
      <c r="E161" s="6" t="s">
        <v>87</v>
      </c>
      <c r="F161" s="18"/>
      <c r="G161" s="37">
        <v>313</v>
      </c>
      <c r="H161" s="37">
        <v>313</v>
      </c>
      <c r="I161" s="37">
        <v>313</v>
      </c>
    </row>
    <row r="162" spans="2:9" x14ac:dyDescent="0.3">
      <c r="B162" s="5" t="s">
        <v>187</v>
      </c>
      <c r="C162" s="1" t="s">
        <v>88</v>
      </c>
      <c r="D162" s="1" t="s">
        <v>9</v>
      </c>
      <c r="E162" s="6" t="s">
        <v>89</v>
      </c>
      <c r="F162" s="18"/>
      <c r="G162" s="37">
        <v>1175</v>
      </c>
      <c r="H162" s="37">
        <v>1175</v>
      </c>
      <c r="I162" s="37">
        <v>1175</v>
      </c>
    </row>
    <row r="163" spans="2:9" x14ac:dyDescent="0.3">
      <c r="B163" s="5" t="s">
        <v>187</v>
      </c>
      <c r="C163" s="1" t="s">
        <v>90</v>
      </c>
      <c r="D163" s="1" t="s">
        <v>9</v>
      </c>
      <c r="E163" s="6" t="s">
        <v>91</v>
      </c>
      <c r="F163" s="18"/>
      <c r="G163" s="37">
        <v>395</v>
      </c>
      <c r="H163" s="37">
        <v>395</v>
      </c>
      <c r="I163" s="37">
        <v>395</v>
      </c>
    </row>
    <row r="164" spans="2:9" x14ac:dyDescent="0.3">
      <c r="B164" s="5" t="s">
        <v>187</v>
      </c>
      <c r="C164" s="1" t="s">
        <v>92</v>
      </c>
      <c r="D164" s="1" t="s">
        <v>9</v>
      </c>
      <c r="E164" s="6" t="s">
        <v>93</v>
      </c>
      <c r="F164" s="18"/>
      <c r="G164" s="37">
        <v>1860</v>
      </c>
      <c r="H164" s="37">
        <v>1860</v>
      </c>
      <c r="I164" s="37">
        <v>1860</v>
      </c>
    </row>
    <row r="165" spans="2:9" x14ac:dyDescent="0.3">
      <c r="B165" s="5" t="s">
        <v>187</v>
      </c>
      <c r="C165" s="1" t="s">
        <v>94</v>
      </c>
      <c r="D165" s="1" t="s">
        <v>9</v>
      </c>
      <c r="E165" s="6" t="s">
        <v>95</v>
      </c>
      <c r="F165" s="18"/>
      <c r="G165" s="37">
        <v>480</v>
      </c>
      <c r="H165" s="37">
        <v>480</v>
      </c>
      <c r="I165" s="37">
        <v>480</v>
      </c>
    </row>
    <row r="166" spans="2:9" x14ac:dyDescent="0.3">
      <c r="B166" s="5" t="s">
        <v>187</v>
      </c>
      <c r="C166" s="1" t="s">
        <v>98</v>
      </c>
      <c r="D166" s="1" t="s">
        <v>9</v>
      </c>
      <c r="E166" s="6" t="s">
        <v>269</v>
      </c>
      <c r="F166" s="18"/>
      <c r="G166" s="37">
        <v>3500</v>
      </c>
      <c r="H166" s="37">
        <v>3500</v>
      </c>
      <c r="I166" s="37">
        <v>3500</v>
      </c>
    </row>
    <row r="167" spans="2:9" x14ac:dyDescent="0.3">
      <c r="B167" s="5" t="s">
        <v>187</v>
      </c>
      <c r="C167" s="1" t="s">
        <v>106</v>
      </c>
      <c r="D167" s="1" t="s">
        <v>9</v>
      </c>
      <c r="E167" s="6" t="s">
        <v>188</v>
      </c>
      <c r="F167" s="18"/>
      <c r="G167" s="34">
        <v>400</v>
      </c>
      <c r="H167" s="34">
        <v>400</v>
      </c>
      <c r="I167" s="34">
        <v>400</v>
      </c>
    </row>
    <row r="168" spans="2:9" x14ac:dyDescent="0.3">
      <c r="B168" s="5" t="s">
        <v>187</v>
      </c>
      <c r="C168" s="1" t="s">
        <v>126</v>
      </c>
      <c r="D168" s="1" t="s">
        <v>9</v>
      </c>
      <c r="E168" s="6" t="s">
        <v>189</v>
      </c>
      <c r="F168" s="18"/>
      <c r="G168" s="34">
        <v>5000</v>
      </c>
      <c r="H168" s="34">
        <v>5000</v>
      </c>
      <c r="I168" s="34">
        <v>5000</v>
      </c>
    </row>
    <row r="169" spans="2:9" x14ac:dyDescent="0.3">
      <c r="B169" s="5" t="s">
        <v>187</v>
      </c>
      <c r="C169" s="1" t="s">
        <v>132</v>
      </c>
      <c r="D169" s="1" t="s">
        <v>9</v>
      </c>
      <c r="E169" s="6" t="s">
        <v>133</v>
      </c>
      <c r="F169" s="18"/>
      <c r="G169" s="34">
        <v>4280</v>
      </c>
      <c r="H169" s="34">
        <v>4280</v>
      </c>
      <c r="I169" s="34">
        <v>4280</v>
      </c>
    </row>
    <row r="170" spans="2:9" x14ac:dyDescent="0.3">
      <c r="B170" s="5" t="s">
        <v>187</v>
      </c>
      <c r="C170" s="1" t="s">
        <v>136</v>
      </c>
      <c r="D170" s="1" t="s">
        <v>9</v>
      </c>
      <c r="E170" s="6" t="s">
        <v>137</v>
      </c>
      <c r="F170" s="18"/>
      <c r="G170" s="34">
        <v>570</v>
      </c>
      <c r="H170" s="34">
        <v>570</v>
      </c>
      <c r="I170" s="34">
        <v>570</v>
      </c>
    </row>
    <row r="171" spans="2:9" x14ac:dyDescent="0.3">
      <c r="B171" s="5" t="s">
        <v>187</v>
      </c>
      <c r="C171" s="20">
        <v>637027</v>
      </c>
      <c r="D171" s="1" t="s">
        <v>9</v>
      </c>
      <c r="E171" s="6" t="s">
        <v>268</v>
      </c>
      <c r="F171" s="18"/>
      <c r="G171" s="34">
        <v>4680</v>
      </c>
      <c r="H171" s="34">
        <v>4680</v>
      </c>
      <c r="I171" s="34">
        <v>4680</v>
      </c>
    </row>
    <row r="172" spans="2:9" x14ac:dyDescent="0.3">
      <c r="B172" s="61"/>
      <c r="C172" s="62"/>
      <c r="D172" s="62"/>
      <c r="E172" s="63" t="s">
        <v>270</v>
      </c>
      <c r="F172" s="64"/>
      <c r="G172" s="65">
        <f>SUM(G156:G171)</f>
        <v>66548</v>
      </c>
      <c r="H172" s="65">
        <f>SUM(H156:H171)</f>
        <v>66548</v>
      </c>
      <c r="I172" s="66">
        <f>SUM(I156:I171)</f>
        <v>66548</v>
      </c>
    </row>
    <row r="173" spans="2:9" x14ac:dyDescent="0.3">
      <c r="B173" s="5" t="s">
        <v>190</v>
      </c>
      <c r="C173" s="1" t="s">
        <v>98</v>
      </c>
      <c r="D173" s="1" t="s">
        <v>9</v>
      </c>
      <c r="E173" s="6" t="s">
        <v>191</v>
      </c>
      <c r="F173" s="18"/>
      <c r="G173" s="34">
        <v>10000</v>
      </c>
      <c r="H173" s="34">
        <v>10000</v>
      </c>
      <c r="I173" s="34">
        <v>10000</v>
      </c>
    </row>
    <row r="174" spans="2:9" x14ac:dyDescent="0.3">
      <c r="B174" s="5" t="s">
        <v>190</v>
      </c>
      <c r="C174" s="1" t="s">
        <v>192</v>
      </c>
      <c r="D174" s="1" t="s">
        <v>9</v>
      </c>
      <c r="E174" s="6" t="s">
        <v>193</v>
      </c>
      <c r="F174" s="18"/>
      <c r="G174" s="34">
        <v>25000</v>
      </c>
      <c r="H174" s="34">
        <v>25000</v>
      </c>
      <c r="I174" s="34">
        <v>25000</v>
      </c>
    </row>
    <row r="175" spans="2:9" x14ac:dyDescent="0.3">
      <c r="B175" s="5" t="s">
        <v>190</v>
      </c>
      <c r="C175" s="1" t="s">
        <v>104</v>
      </c>
      <c r="D175" s="1" t="s">
        <v>9</v>
      </c>
      <c r="E175" s="6" t="s">
        <v>194</v>
      </c>
      <c r="F175" s="18"/>
      <c r="G175" s="34">
        <v>100</v>
      </c>
      <c r="H175" s="34">
        <v>100</v>
      </c>
      <c r="I175" s="34">
        <v>100</v>
      </c>
    </row>
    <row r="176" spans="2:9" x14ac:dyDescent="0.3">
      <c r="B176" s="5" t="s">
        <v>190</v>
      </c>
      <c r="C176" s="1" t="s">
        <v>109</v>
      </c>
      <c r="D176" s="1" t="s">
        <v>9</v>
      </c>
      <c r="E176" s="6" t="s">
        <v>195</v>
      </c>
      <c r="F176" s="18"/>
      <c r="G176" s="34">
        <v>2000</v>
      </c>
      <c r="H176" s="34">
        <v>2000</v>
      </c>
      <c r="I176" s="34">
        <v>2000</v>
      </c>
    </row>
    <row r="177" spans="2:9" x14ac:dyDescent="0.3">
      <c r="B177" s="5" t="s">
        <v>190</v>
      </c>
      <c r="C177" s="1" t="s">
        <v>115</v>
      </c>
      <c r="D177" s="1" t="s">
        <v>9</v>
      </c>
      <c r="E177" s="6" t="s">
        <v>196</v>
      </c>
      <c r="F177" s="18"/>
      <c r="G177" s="34">
        <v>2500</v>
      </c>
      <c r="H177" s="34">
        <v>2500</v>
      </c>
      <c r="I177" s="34">
        <v>2500</v>
      </c>
    </row>
    <row r="178" spans="2:9" x14ac:dyDescent="0.3">
      <c r="B178" s="5" t="s">
        <v>190</v>
      </c>
      <c r="C178" s="1" t="s">
        <v>126</v>
      </c>
      <c r="D178" s="1" t="s">
        <v>9</v>
      </c>
      <c r="E178" s="6" t="s">
        <v>271</v>
      </c>
      <c r="F178" s="18"/>
      <c r="G178" s="34">
        <v>5000</v>
      </c>
      <c r="H178" s="34">
        <v>5000</v>
      </c>
      <c r="I178" s="34">
        <v>5000</v>
      </c>
    </row>
    <row r="179" spans="2:9" x14ac:dyDescent="0.3">
      <c r="B179" s="61"/>
      <c r="C179" s="62"/>
      <c r="D179" s="62"/>
      <c r="E179" s="63" t="s">
        <v>272</v>
      </c>
      <c r="F179" s="72"/>
      <c r="G179" s="65">
        <f>SUM(G173:G178)</f>
        <v>44600</v>
      </c>
      <c r="H179" s="65">
        <f>SUM(H173:H178)</f>
        <v>44600</v>
      </c>
      <c r="I179" s="66">
        <f>SUM(I173:I178)</f>
        <v>44600</v>
      </c>
    </row>
    <row r="180" spans="2:9" x14ac:dyDescent="0.3">
      <c r="B180" s="5" t="s">
        <v>197</v>
      </c>
      <c r="C180" s="1" t="s">
        <v>98</v>
      </c>
      <c r="D180" s="1" t="s">
        <v>9</v>
      </c>
      <c r="E180" s="6" t="s">
        <v>273</v>
      </c>
      <c r="F180" s="18"/>
      <c r="G180" s="34">
        <v>15000</v>
      </c>
      <c r="H180" s="34">
        <v>15000</v>
      </c>
      <c r="I180" s="34">
        <v>15000</v>
      </c>
    </row>
    <row r="181" spans="2:9" x14ac:dyDescent="0.3">
      <c r="B181" s="5" t="s">
        <v>197</v>
      </c>
      <c r="C181" s="1" t="s">
        <v>104</v>
      </c>
      <c r="D181" s="1" t="s">
        <v>9</v>
      </c>
      <c r="E181" s="6" t="s">
        <v>198</v>
      </c>
      <c r="F181" s="18"/>
      <c r="G181" s="34">
        <v>1500</v>
      </c>
      <c r="H181" s="34">
        <v>1500</v>
      </c>
      <c r="I181" s="34">
        <v>1500</v>
      </c>
    </row>
    <row r="182" spans="2:9" x14ac:dyDescent="0.3">
      <c r="B182" s="5" t="s">
        <v>197</v>
      </c>
      <c r="C182" s="1" t="s">
        <v>115</v>
      </c>
      <c r="D182" s="1" t="s">
        <v>9</v>
      </c>
      <c r="E182" s="6" t="s">
        <v>199</v>
      </c>
      <c r="F182" s="18"/>
      <c r="G182" s="34">
        <v>1500</v>
      </c>
      <c r="H182" s="34">
        <v>1500</v>
      </c>
      <c r="I182" s="34">
        <v>1500</v>
      </c>
    </row>
    <row r="183" spans="2:9" x14ac:dyDescent="0.3">
      <c r="B183" s="5" t="s">
        <v>197</v>
      </c>
      <c r="C183" s="1" t="s">
        <v>126</v>
      </c>
      <c r="D183" s="1" t="s">
        <v>9</v>
      </c>
      <c r="E183" s="6" t="s">
        <v>200</v>
      </c>
      <c r="F183" s="18"/>
      <c r="G183" s="34">
        <v>1200</v>
      </c>
      <c r="H183" s="34">
        <v>1200</v>
      </c>
      <c r="I183" s="34">
        <v>1200</v>
      </c>
    </row>
    <row r="184" spans="2:9" x14ac:dyDescent="0.3">
      <c r="B184" s="61"/>
      <c r="C184" s="62"/>
      <c r="D184" s="62"/>
      <c r="E184" s="63" t="s">
        <v>274</v>
      </c>
      <c r="F184" s="64"/>
      <c r="G184" s="65">
        <f>SUM(G180:G183)</f>
        <v>19200</v>
      </c>
      <c r="H184" s="65">
        <f>SUM(H180:H183)</f>
        <v>19200</v>
      </c>
      <c r="I184" s="66">
        <f>SUM(I180:I183)</f>
        <v>19200</v>
      </c>
    </row>
    <row r="185" spans="2:9" x14ac:dyDescent="0.3">
      <c r="B185" s="5" t="s">
        <v>201</v>
      </c>
      <c r="C185" s="1" t="s">
        <v>98</v>
      </c>
      <c r="D185" s="1" t="s">
        <v>9</v>
      </c>
      <c r="E185" s="6" t="s">
        <v>202</v>
      </c>
      <c r="F185" s="18"/>
      <c r="G185" s="34">
        <v>80</v>
      </c>
      <c r="H185" s="34">
        <v>80</v>
      </c>
      <c r="I185" s="34">
        <v>80</v>
      </c>
    </row>
    <row r="186" spans="2:9" x14ac:dyDescent="0.3">
      <c r="B186" s="5" t="s">
        <v>201</v>
      </c>
      <c r="C186" s="1" t="s">
        <v>98</v>
      </c>
      <c r="D186" s="1" t="s">
        <v>9</v>
      </c>
      <c r="E186" s="6" t="s">
        <v>203</v>
      </c>
      <c r="F186" s="18"/>
      <c r="G186" s="34">
        <v>80</v>
      </c>
      <c r="H186" s="34">
        <v>80</v>
      </c>
      <c r="I186" s="34">
        <v>80</v>
      </c>
    </row>
    <row r="187" spans="2:9" x14ac:dyDescent="0.3">
      <c r="B187" s="5" t="s">
        <v>201</v>
      </c>
      <c r="C187" s="1" t="s">
        <v>98</v>
      </c>
      <c r="D187" s="1" t="s">
        <v>9</v>
      </c>
      <c r="E187" s="6" t="s">
        <v>204</v>
      </c>
      <c r="F187" s="18"/>
      <c r="G187" s="34">
        <v>400</v>
      </c>
      <c r="H187" s="34">
        <v>400</v>
      </c>
      <c r="I187" s="34">
        <v>400</v>
      </c>
    </row>
    <row r="188" spans="2:9" x14ac:dyDescent="0.3">
      <c r="B188" s="5" t="s">
        <v>201</v>
      </c>
      <c r="C188" s="1" t="s">
        <v>115</v>
      </c>
      <c r="D188" s="1" t="s">
        <v>9</v>
      </c>
      <c r="E188" s="6" t="s">
        <v>275</v>
      </c>
      <c r="F188" s="18"/>
      <c r="G188" s="34">
        <v>100</v>
      </c>
      <c r="H188" s="34">
        <v>100</v>
      </c>
      <c r="I188" s="34">
        <v>100</v>
      </c>
    </row>
    <row r="189" spans="2:9" x14ac:dyDescent="0.3">
      <c r="B189" s="5" t="s">
        <v>201</v>
      </c>
      <c r="C189" s="1" t="s">
        <v>117</v>
      </c>
      <c r="D189" s="1" t="s">
        <v>9</v>
      </c>
      <c r="E189" s="6" t="s">
        <v>205</v>
      </c>
      <c r="F189" s="18"/>
      <c r="G189" s="34">
        <v>200</v>
      </c>
      <c r="H189" s="34">
        <v>200</v>
      </c>
      <c r="I189" s="34">
        <v>200</v>
      </c>
    </row>
    <row r="190" spans="2:9" x14ac:dyDescent="0.3">
      <c r="B190" s="5" t="s">
        <v>201</v>
      </c>
      <c r="C190" s="1" t="s">
        <v>126</v>
      </c>
      <c r="D190" s="1" t="s">
        <v>9</v>
      </c>
      <c r="E190" s="6" t="s">
        <v>206</v>
      </c>
      <c r="F190" s="18"/>
      <c r="G190" s="34">
        <v>5000</v>
      </c>
      <c r="H190" s="34">
        <v>5000</v>
      </c>
      <c r="I190" s="34">
        <v>5000</v>
      </c>
    </row>
    <row r="191" spans="2:9" x14ac:dyDescent="0.3">
      <c r="B191" s="61"/>
      <c r="C191" s="62"/>
      <c r="D191" s="62"/>
      <c r="E191" s="63" t="s">
        <v>303</v>
      </c>
      <c r="F191" s="64"/>
      <c r="G191" s="65">
        <f>SUM(G185:G190)</f>
        <v>5860</v>
      </c>
      <c r="H191" s="65">
        <f>SUM(H185:H190)</f>
        <v>5860</v>
      </c>
      <c r="I191" s="66">
        <f>SUM(I185:I190)</f>
        <v>5860</v>
      </c>
    </row>
    <row r="192" spans="2:9" x14ac:dyDescent="0.3">
      <c r="B192" s="5" t="s">
        <v>207</v>
      </c>
      <c r="C192" s="1" t="s">
        <v>104</v>
      </c>
      <c r="D192" s="1" t="s">
        <v>9</v>
      </c>
      <c r="E192" s="6" t="s">
        <v>208</v>
      </c>
      <c r="F192" s="18"/>
      <c r="G192" s="34">
        <v>200</v>
      </c>
      <c r="H192" s="34">
        <v>200</v>
      </c>
      <c r="I192" s="34">
        <v>200</v>
      </c>
    </row>
    <row r="193" spans="2:9" x14ac:dyDescent="0.3">
      <c r="B193" s="5" t="s">
        <v>207</v>
      </c>
      <c r="C193" s="1" t="s">
        <v>126</v>
      </c>
      <c r="D193" s="1" t="s">
        <v>9</v>
      </c>
      <c r="E193" s="6" t="s">
        <v>209</v>
      </c>
      <c r="F193" s="18"/>
      <c r="G193" s="34">
        <v>500</v>
      </c>
      <c r="H193" s="34">
        <v>500</v>
      </c>
      <c r="I193" s="34">
        <v>500</v>
      </c>
    </row>
    <row r="194" spans="2:9" x14ac:dyDescent="0.3">
      <c r="B194" s="5" t="s">
        <v>207</v>
      </c>
      <c r="C194" s="1" t="s">
        <v>174</v>
      </c>
      <c r="D194" s="1" t="s">
        <v>9</v>
      </c>
      <c r="E194" s="6" t="s">
        <v>210</v>
      </c>
      <c r="F194" s="18"/>
      <c r="G194" s="34">
        <v>3000</v>
      </c>
      <c r="H194" s="34">
        <v>3000</v>
      </c>
      <c r="I194" s="34">
        <v>3000</v>
      </c>
    </row>
    <row r="195" spans="2:9" x14ac:dyDescent="0.3">
      <c r="B195" s="61"/>
      <c r="C195" s="62"/>
      <c r="D195" s="62"/>
      <c r="E195" s="63" t="s">
        <v>276</v>
      </c>
      <c r="F195" s="64"/>
      <c r="G195" s="65">
        <f>SUM(G192:G194)</f>
        <v>3700</v>
      </c>
      <c r="H195" s="65">
        <f>SUM(H192:H194)</f>
        <v>3700</v>
      </c>
      <c r="I195" s="66">
        <f>SUM(I192:I194)</f>
        <v>3700</v>
      </c>
    </row>
    <row r="196" spans="2:9" x14ac:dyDescent="0.3">
      <c r="B196" s="5" t="s">
        <v>211</v>
      </c>
      <c r="C196" s="1" t="s">
        <v>104</v>
      </c>
      <c r="D196" s="1" t="s">
        <v>9</v>
      </c>
      <c r="E196" s="6" t="s">
        <v>212</v>
      </c>
      <c r="F196" s="18"/>
      <c r="G196" s="34">
        <v>100</v>
      </c>
      <c r="H196" s="34">
        <v>100</v>
      </c>
      <c r="I196" s="35">
        <v>100</v>
      </c>
    </row>
    <row r="197" spans="2:9" x14ac:dyDescent="0.3">
      <c r="B197" s="5" t="s">
        <v>211</v>
      </c>
      <c r="C197" s="1" t="s">
        <v>117</v>
      </c>
      <c r="D197" s="1" t="s">
        <v>9</v>
      </c>
      <c r="E197" s="6" t="s">
        <v>213</v>
      </c>
      <c r="F197" s="18"/>
      <c r="G197" s="34">
        <v>1000</v>
      </c>
      <c r="H197" s="34">
        <v>1000</v>
      </c>
      <c r="I197" s="35">
        <v>1000</v>
      </c>
    </row>
    <row r="198" spans="2:9" x14ac:dyDescent="0.3">
      <c r="B198" s="5" t="s">
        <v>211</v>
      </c>
      <c r="C198" s="1" t="s">
        <v>126</v>
      </c>
      <c r="D198" s="1" t="s">
        <v>9</v>
      </c>
      <c r="E198" s="6" t="s">
        <v>214</v>
      </c>
      <c r="F198" s="18"/>
      <c r="G198" s="34">
        <v>1668</v>
      </c>
      <c r="H198" s="34">
        <v>1668</v>
      </c>
      <c r="I198" s="34">
        <v>1668</v>
      </c>
    </row>
    <row r="199" spans="2:9" x14ac:dyDescent="0.3">
      <c r="B199" s="5" t="s">
        <v>211</v>
      </c>
      <c r="C199" s="1" t="s">
        <v>144</v>
      </c>
      <c r="D199" s="1" t="s">
        <v>9</v>
      </c>
      <c r="E199" s="6" t="s">
        <v>215</v>
      </c>
      <c r="F199" s="18"/>
      <c r="G199" s="34">
        <v>800</v>
      </c>
      <c r="H199" s="34">
        <v>800</v>
      </c>
      <c r="I199" s="35">
        <v>800</v>
      </c>
    </row>
    <row r="200" spans="2:9" x14ac:dyDescent="0.3">
      <c r="B200" s="61"/>
      <c r="C200" s="62"/>
      <c r="D200" s="62"/>
      <c r="E200" s="63" t="s">
        <v>277</v>
      </c>
      <c r="F200" s="64"/>
      <c r="G200" s="65">
        <f>SUM(G196:G199)</f>
        <v>3568</v>
      </c>
      <c r="H200" s="65">
        <f>SUM(H196:H199)</f>
        <v>3568</v>
      </c>
      <c r="I200" s="66">
        <f>SUM(I196:I199)</f>
        <v>3568</v>
      </c>
    </row>
    <row r="201" spans="2:9" x14ac:dyDescent="0.3">
      <c r="B201" s="5" t="s">
        <v>216</v>
      </c>
      <c r="C201" s="1" t="s">
        <v>76</v>
      </c>
      <c r="D201" s="1" t="s">
        <v>9</v>
      </c>
      <c r="E201" s="6" t="s">
        <v>217</v>
      </c>
      <c r="F201" s="18"/>
      <c r="G201" s="34">
        <v>42828</v>
      </c>
      <c r="H201" s="34">
        <v>42828</v>
      </c>
      <c r="I201" s="34">
        <v>42828</v>
      </c>
    </row>
    <row r="202" spans="2:9" x14ac:dyDescent="0.3">
      <c r="B202" s="5" t="s">
        <v>216</v>
      </c>
      <c r="C202" s="1" t="s">
        <v>78</v>
      </c>
      <c r="D202" s="1" t="s">
        <v>9</v>
      </c>
      <c r="E202" s="6" t="s">
        <v>218</v>
      </c>
      <c r="F202" s="18"/>
      <c r="G202" s="34">
        <v>1204</v>
      </c>
      <c r="H202" s="34">
        <v>1204</v>
      </c>
      <c r="I202" s="34">
        <v>1204</v>
      </c>
    </row>
    <row r="203" spans="2:9" x14ac:dyDescent="0.3">
      <c r="B203" s="5" t="s">
        <v>216</v>
      </c>
      <c r="C203" s="20">
        <v>623</v>
      </c>
      <c r="D203" s="1" t="s">
        <v>9</v>
      </c>
      <c r="E203" s="6" t="s">
        <v>278</v>
      </c>
      <c r="F203" s="18"/>
      <c r="G203" s="34">
        <v>3508</v>
      </c>
      <c r="H203" s="34">
        <v>3508</v>
      </c>
      <c r="I203" s="34">
        <v>3508</v>
      </c>
    </row>
    <row r="204" spans="2:9" x14ac:dyDescent="0.3">
      <c r="B204" s="5" t="s">
        <v>216</v>
      </c>
      <c r="C204" s="1" t="s">
        <v>82</v>
      </c>
      <c r="D204" s="1" t="s">
        <v>9</v>
      </c>
      <c r="E204" s="6" t="s">
        <v>219</v>
      </c>
      <c r="F204" s="18"/>
      <c r="G204" s="34">
        <v>600</v>
      </c>
      <c r="H204" s="34">
        <v>600</v>
      </c>
      <c r="I204" s="34">
        <v>600</v>
      </c>
    </row>
    <row r="205" spans="2:9" x14ac:dyDescent="0.3">
      <c r="B205" s="5" t="s">
        <v>216</v>
      </c>
      <c r="C205" s="1" t="s">
        <v>84</v>
      </c>
      <c r="D205" s="1" t="s">
        <v>9</v>
      </c>
      <c r="E205" s="6" t="s">
        <v>220</v>
      </c>
      <c r="F205" s="18"/>
      <c r="G205" s="34">
        <v>5996</v>
      </c>
      <c r="H205" s="34">
        <v>5996</v>
      </c>
      <c r="I205" s="34">
        <v>5996</v>
      </c>
    </row>
    <row r="206" spans="2:9" x14ac:dyDescent="0.3">
      <c r="B206" s="5" t="s">
        <v>216</v>
      </c>
      <c r="C206" s="1" t="s">
        <v>86</v>
      </c>
      <c r="D206" s="1" t="s">
        <v>9</v>
      </c>
      <c r="E206" s="6" t="s">
        <v>221</v>
      </c>
      <c r="F206" s="18"/>
      <c r="G206" s="34">
        <v>343</v>
      </c>
      <c r="H206" s="34">
        <v>343</v>
      </c>
      <c r="I206" s="34">
        <v>343</v>
      </c>
    </row>
    <row r="207" spans="2:9" x14ac:dyDescent="0.3">
      <c r="B207" s="5" t="s">
        <v>216</v>
      </c>
      <c r="C207" s="1" t="s">
        <v>88</v>
      </c>
      <c r="D207" s="1" t="s">
        <v>9</v>
      </c>
      <c r="E207" s="6" t="s">
        <v>222</v>
      </c>
      <c r="F207" s="18"/>
      <c r="G207" s="34">
        <v>980</v>
      </c>
      <c r="H207" s="34">
        <v>980</v>
      </c>
      <c r="I207" s="34">
        <v>980</v>
      </c>
    </row>
    <row r="208" spans="2:9" x14ac:dyDescent="0.3">
      <c r="B208" s="5" t="s">
        <v>216</v>
      </c>
      <c r="C208" s="1" t="s">
        <v>90</v>
      </c>
      <c r="D208" s="1" t="s">
        <v>9</v>
      </c>
      <c r="E208" s="6" t="s">
        <v>223</v>
      </c>
      <c r="F208" s="18"/>
      <c r="G208" s="34">
        <v>327</v>
      </c>
      <c r="H208" s="34">
        <v>327</v>
      </c>
      <c r="I208" s="34">
        <v>327</v>
      </c>
    </row>
    <row r="209" spans="1:9" x14ac:dyDescent="0.3">
      <c r="B209" s="5" t="s">
        <v>216</v>
      </c>
      <c r="C209" s="1" t="s">
        <v>92</v>
      </c>
      <c r="D209" s="1" t="s">
        <v>9</v>
      </c>
      <c r="E209" s="6" t="s">
        <v>224</v>
      </c>
      <c r="F209" s="18"/>
      <c r="G209" s="34">
        <v>2035</v>
      </c>
      <c r="H209" s="34">
        <v>2035</v>
      </c>
      <c r="I209" s="34">
        <v>2035</v>
      </c>
    </row>
    <row r="210" spans="1:9" x14ac:dyDescent="0.3">
      <c r="B210" s="5" t="s">
        <v>216</v>
      </c>
      <c r="C210" s="1" t="s">
        <v>94</v>
      </c>
      <c r="D210" s="1" t="s">
        <v>9</v>
      </c>
      <c r="E210" s="6" t="s">
        <v>95</v>
      </c>
      <c r="F210" s="18"/>
      <c r="G210" s="34">
        <v>480</v>
      </c>
      <c r="H210" s="34">
        <v>480</v>
      </c>
      <c r="I210" s="34">
        <v>480</v>
      </c>
    </row>
    <row r="211" spans="1:9" x14ac:dyDescent="0.3">
      <c r="B211" s="5" t="s">
        <v>216</v>
      </c>
      <c r="C211" s="20">
        <v>632001</v>
      </c>
      <c r="D211" s="1" t="s">
        <v>9</v>
      </c>
      <c r="E211" s="6" t="s">
        <v>279</v>
      </c>
      <c r="F211" s="18"/>
      <c r="G211" s="34">
        <v>180</v>
      </c>
      <c r="H211" s="34">
        <v>180</v>
      </c>
      <c r="I211" s="34">
        <v>180</v>
      </c>
    </row>
    <row r="212" spans="1:9" x14ac:dyDescent="0.3">
      <c r="B212" s="5" t="s">
        <v>216</v>
      </c>
      <c r="C212" s="20">
        <v>633006</v>
      </c>
      <c r="D212" s="1" t="s">
        <v>9</v>
      </c>
      <c r="E212" s="6" t="s">
        <v>280</v>
      </c>
      <c r="F212" s="18"/>
      <c r="G212" s="34">
        <v>2000</v>
      </c>
      <c r="H212" s="34">
        <v>2000</v>
      </c>
      <c r="I212" s="34">
        <v>2000</v>
      </c>
    </row>
    <row r="213" spans="1:9" x14ac:dyDescent="0.3">
      <c r="B213" s="5" t="s">
        <v>216</v>
      </c>
      <c r="C213" s="1" t="s">
        <v>106</v>
      </c>
      <c r="D213" s="1" t="s">
        <v>9</v>
      </c>
      <c r="E213" s="6" t="s">
        <v>225</v>
      </c>
      <c r="F213" s="18"/>
      <c r="G213" s="34">
        <v>400</v>
      </c>
      <c r="H213" s="34">
        <v>100</v>
      </c>
      <c r="I213" s="34">
        <v>100</v>
      </c>
    </row>
    <row r="214" spans="1:9" x14ac:dyDescent="0.3">
      <c r="B214" s="5" t="s">
        <v>216</v>
      </c>
      <c r="C214" s="1" t="s">
        <v>132</v>
      </c>
      <c r="D214" s="1" t="s">
        <v>9</v>
      </c>
      <c r="E214" s="6" t="s">
        <v>133</v>
      </c>
      <c r="F214" s="18"/>
      <c r="G214" s="34">
        <v>4280</v>
      </c>
      <c r="H214" s="34">
        <v>4280</v>
      </c>
      <c r="I214" s="34">
        <v>4280</v>
      </c>
    </row>
    <row r="215" spans="1:9" x14ac:dyDescent="0.3">
      <c r="B215" s="5" t="s">
        <v>216</v>
      </c>
      <c r="C215" s="1" t="s">
        <v>136</v>
      </c>
      <c r="D215" s="1" t="s">
        <v>9</v>
      </c>
      <c r="E215" s="6" t="s">
        <v>137</v>
      </c>
      <c r="F215" s="18"/>
      <c r="G215" s="34">
        <v>536</v>
      </c>
      <c r="H215" s="34">
        <v>536</v>
      </c>
      <c r="I215" s="34">
        <v>536</v>
      </c>
    </row>
    <row r="216" spans="1:9" x14ac:dyDescent="0.3">
      <c r="B216" s="61"/>
      <c r="C216" s="62"/>
      <c r="D216" s="62"/>
      <c r="E216" s="63" t="s">
        <v>281</v>
      </c>
      <c r="F216" s="64"/>
      <c r="G216" s="65">
        <f>SUM(G201:G215)</f>
        <v>65697</v>
      </c>
      <c r="H216" s="65">
        <f>SUM(H201:H215)</f>
        <v>65397</v>
      </c>
      <c r="I216" s="66">
        <f>SUM(I201:I215)</f>
        <v>65397</v>
      </c>
    </row>
    <row r="217" spans="1:9" x14ac:dyDescent="0.3">
      <c r="B217" s="61" t="s">
        <v>226</v>
      </c>
      <c r="C217" s="62" t="s">
        <v>227</v>
      </c>
      <c r="D217" s="62" t="s">
        <v>54</v>
      </c>
      <c r="E217" s="69" t="s">
        <v>228</v>
      </c>
      <c r="F217" s="64"/>
      <c r="G217" s="65">
        <v>8700</v>
      </c>
      <c r="H217" s="65">
        <v>8700</v>
      </c>
      <c r="I217" s="66">
        <v>87000</v>
      </c>
    </row>
    <row r="218" spans="1:9" x14ac:dyDescent="0.3">
      <c r="B218" s="61" t="s">
        <v>229</v>
      </c>
      <c r="C218" s="62" t="s">
        <v>144</v>
      </c>
      <c r="D218" s="62" t="s">
        <v>54</v>
      </c>
      <c r="E218" s="69" t="s">
        <v>230</v>
      </c>
      <c r="F218" s="64"/>
      <c r="G218" s="65">
        <v>21000</v>
      </c>
      <c r="H218" s="65">
        <v>21000</v>
      </c>
      <c r="I218" s="66">
        <v>21000</v>
      </c>
    </row>
    <row r="219" spans="1:9" ht="15" thickBot="1" x14ac:dyDescent="0.35">
      <c r="B219" s="55"/>
      <c r="C219" s="56"/>
      <c r="D219" s="56"/>
      <c r="E219" s="73" t="s">
        <v>286</v>
      </c>
      <c r="F219" s="74"/>
      <c r="G219" s="59">
        <f>G218+G217+G216+G200+G195+G191+G184+G179+G172+G155+G140+G132+G125+G115+G114+G106+G93+G91</f>
        <v>522583</v>
      </c>
      <c r="H219" s="59">
        <f t="shared" ref="H219:I219" si="1">H218+H217+H216+H200+H195+H191+H184+H179+H172+H155+H140+H132+H125+H115+H114+H106+H93+H91</f>
        <v>524783</v>
      </c>
      <c r="I219" s="59">
        <f t="shared" si="1"/>
        <v>603083</v>
      </c>
    </row>
    <row r="222" spans="1:9" ht="15" thickBot="1" x14ac:dyDescent="0.35"/>
    <row r="223" spans="1:9" ht="15" thickBot="1" x14ac:dyDescent="0.35">
      <c r="A223" s="15" t="s">
        <v>0</v>
      </c>
      <c r="B223" s="12" t="s">
        <v>1</v>
      </c>
      <c r="C223" s="12" t="s">
        <v>2</v>
      </c>
      <c r="D223" s="12" t="s">
        <v>3</v>
      </c>
      <c r="E223" s="90" t="s">
        <v>4</v>
      </c>
      <c r="F223" s="17"/>
      <c r="G223" s="92" t="s">
        <v>5</v>
      </c>
      <c r="H223" s="14" t="s">
        <v>73</v>
      </c>
      <c r="I223" s="14" t="s">
        <v>240</v>
      </c>
    </row>
    <row r="224" spans="1:9" x14ac:dyDescent="0.3">
      <c r="B224" t="s">
        <v>6</v>
      </c>
      <c r="C224" t="s">
        <v>6</v>
      </c>
      <c r="D224" t="s">
        <v>6</v>
      </c>
      <c r="E224" s="9" t="s">
        <v>66</v>
      </c>
      <c r="F224" s="17"/>
    </row>
    <row r="225" spans="1:9" x14ac:dyDescent="0.3">
      <c r="B225" s="5" t="s">
        <v>211</v>
      </c>
      <c r="C225" s="1" t="s">
        <v>232</v>
      </c>
      <c r="D225" s="1" t="s">
        <v>68</v>
      </c>
      <c r="E225" s="91" t="s">
        <v>233</v>
      </c>
      <c r="F225" s="48"/>
      <c r="G225" s="93">
        <v>0</v>
      </c>
      <c r="H225" s="34">
        <v>0</v>
      </c>
      <c r="I225" s="35">
        <v>0</v>
      </c>
    </row>
    <row r="226" spans="1:9" x14ac:dyDescent="0.3">
      <c r="B226" s="45" t="s">
        <v>6</v>
      </c>
      <c r="C226" s="45" t="s">
        <v>6</v>
      </c>
      <c r="D226" s="45" t="s">
        <v>6</v>
      </c>
      <c r="E226" s="46" t="s">
        <v>289</v>
      </c>
      <c r="F226" s="76"/>
      <c r="G226" s="47">
        <v>0</v>
      </c>
      <c r="H226" s="47">
        <v>0</v>
      </c>
      <c r="I226" s="47">
        <v>0</v>
      </c>
    </row>
    <row r="228" spans="1:9" ht="15" thickBot="1" x14ac:dyDescent="0.35"/>
    <row r="229" spans="1:9" ht="15" thickBot="1" x14ac:dyDescent="0.35">
      <c r="A229" s="15" t="s">
        <v>0</v>
      </c>
      <c r="B229" s="12" t="s">
        <v>1</v>
      </c>
      <c r="C229" s="12" t="s">
        <v>2</v>
      </c>
      <c r="D229" s="12" t="s">
        <v>3</v>
      </c>
      <c r="E229" s="12" t="s">
        <v>4</v>
      </c>
      <c r="F229" s="17"/>
      <c r="G229" s="14" t="s">
        <v>5</v>
      </c>
      <c r="H229" s="14" t="s">
        <v>73</v>
      </c>
      <c r="I229" s="14" t="s">
        <v>240</v>
      </c>
    </row>
    <row r="230" spans="1:9" ht="15" thickBot="1" x14ac:dyDescent="0.35">
      <c r="B230" t="s">
        <v>6</v>
      </c>
      <c r="C230" t="s">
        <v>6</v>
      </c>
      <c r="D230" t="s">
        <v>6</v>
      </c>
      <c r="E230" t="s">
        <v>70</v>
      </c>
    </row>
    <row r="231" spans="1:9" x14ac:dyDescent="0.3">
      <c r="B231" s="2" t="s">
        <v>75</v>
      </c>
      <c r="C231" s="3" t="s">
        <v>234</v>
      </c>
      <c r="D231" s="3" t="s">
        <v>9</v>
      </c>
      <c r="E231" s="4" t="s">
        <v>235</v>
      </c>
      <c r="F231" s="22"/>
      <c r="G231" s="32">
        <v>16000</v>
      </c>
      <c r="H231" s="32">
        <v>16000</v>
      </c>
      <c r="I231" s="33">
        <v>16000</v>
      </c>
    </row>
    <row r="232" spans="1:9" x14ac:dyDescent="0.3">
      <c r="B232" s="5" t="s">
        <v>75</v>
      </c>
      <c r="C232" s="1" t="s">
        <v>236</v>
      </c>
      <c r="D232" s="1" t="s">
        <v>9</v>
      </c>
      <c r="E232" s="6" t="s">
        <v>241</v>
      </c>
      <c r="F232" s="18"/>
      <c r="G232" s="34">
        <v>6000</v>
      </c>
      <c r="H232" s="34">
        <v>6000</v>
      </c>
      <c r="I232" s="35">
        <v>6000</v>
      </c>
    </row>
    <row r="233" spans="1:9" x14ac:dyDescent="0.3">
      <c r="B233" s="5" t="s">
        <v>201</v>
      </c>
      <c r="C233" s="1" t="s">
        <v>236</v>
      </c>
      <c r="D233" s="1" t="s">
        <v>9</v>
      </c>
      <c r="E233" s="6" t="s">
        <v>237</v>
      </c>
      <c r="F233" s="18"/>
      <c r="G233" s="34">
        <v>3996</v>
      </c>
      <c r="H233" s="34">
        <v>3996</v>
      </c>
      <c r="I233" s="35">
        <v>3996</v>
      </c>
    </row>
    <row r="234" spans="1:9" x14ac:dyDescent="0.3">
      <c r="B234" s="5" t="s">
        <v>201</v>
      </c>
      <c r="C234" s="1" t="s">
        <v>236</v>
      </c>
      <c r="D234" s="16">
        <v>41</v>
      </c>
      <c r="E234" s="11" t="s">
        <v>287</v>
      </c>
      <c r="F234" s="23"/>
      <c r="G234" s="34">
        <v>16896</v>
      </c>
      <c r="H234" s="34">
        <v>16896</v>
      </c>
      <c r="I234" s="34">
        <v>16896</v>
      </c>
    </row>
    <row r="235" spans="1:9" ht="15" thickBot="1" x14ac:dyDescent="0.35">
      <c r="B235" s="7" t="s">
        <v>201</v>
      </c>
      <c r="C235" s="8" t="s">
        <v>238</v>
      </c>
      <c r="D235" s="16">
        <v>41</v>
      </c>
      <c r="E235" s="75" t="s">
        <v>239</v>
      </c>
      <c r="F235" s="48"/>
      <c r="G235" s="34">
        <v>30000</v>
      </c>
      <c r="H235" s="34">
        <v>0</v>
      </c>
      <c r="I235" s="35">
        <v>0</v>
      </c>
    </row>
    <row r="236" spans="1:9" ht="15" thickBot="1" x14ac:dyDescent="0.35">
      <c r="B236" s="88" t="s">
        <v>293</v>
      </c>
      <c r="C236" s="89">
        <v>824</v>
      </c>
      <c r="D236" s="16">
        <v>41</v>
      </c>
      <c r="E236" s="85" t="s">
        <v>294</v>
      </c>
      <c r="F236" s="48"/>
      <c r="G236" s="86">
        <v>9070</v>
      </c>
      <c r="H236" s="86">
        <v>0</v>
      </c>
      <c r="I236" s="87">
        <v>0</v>
      </c>
    </row>
    <row r="237" spans="1:9" ht="15" thickBot="1" x14ac:dyDescent="0.35">
      <c r="B237" s="77" t="s">
        <v>6</v>
      </c>
      <c r="C237" s="78" t="s">
        <v>6</v>
      </c>
      <c r="D237" s="78" t="s">
        <v>6</v>
      </c>
      <c r="E237" s="79" t="s">
        <v>288</v>
      </c>
      <c r="F237" s="80"/>
      <c r="G237" s="59">
        <f>SUM(G231:G236)</f>
        <v>81962</v>
      </c>
      <c r="H237" s="59">
        <f>SUM(H231:H236)</f>
        <v>42892</v>
      </c>
      <c r="I237" s="60">
        <f>SUM(I231:I236)</f>
        <v>42892</v>
      </c>
    </row>
    <row r="238" spans="1:9" x14ac:dyDescent="0.3">
      <c r="E238" s="82" t="s">
        <v>291</v>
      </c>
      <c r="F238" s="83"/>
      <c r="G238" s="84">
        <f>G237+G226+G219</f>
        <v>604545</v>
      </c>
      <c r="H238" s="84">
        <f t="shared" ref="H238:I238" si="2">H237+H226+H219</f>
        <v>567675</v>
      </c>
      <c r="I238" s="84">
        <f t="shared" si="2"/>
        <v>645975</v>
      </c>
    </row>
    <row r="241" spans="1:5" x14ac:dyDescent="0.3">
      <c r="A241" s="9" t="s">
        <v>292</v>
      </c>
    </row>
    <row r="243" spans="1:5" x14ac:dyDescent="0.3">
      <c r="A243" t="s">
        <v>65</v>
      </c>
      <c r="B243" t="s">
        <v>295</v>
      </c>
      <c r="C243" t="s">
        <v>296</v>
      </c>
      <c r="D243" t="s">
        <v>297</v>
      </c>
    </row>
    <row r="244" spans="1:5" x14ac:dyDescent="0.3">
      <c r="A244" t="s">
        <v>298</v>
      </c>
      <c r="B244" s="36">
        <f>I38</f>
        <v>1683041</v>
      </c>
      <c r="C244" s="36">
        <f>I43</f>
        <v>0</v>
      </c>
      <c r="D244" s="36">
        <f>I49</f>
        <v>0</v>
      </c>
      <c r="E244" s="36">
        <f>SUM(B244:D244)</f>
        <v>1683041</v>
      </c>
    </row>
    <row r="245" spans="1:5" x14ac:dyDescent="0.3">
      <c r="A245" t="s">
        <v>299</v>
      </c>
      <c r="B245" s="36">
        <v>82050</v>
      </c>
      <c r="C245" s="36">
        <v>0</v>
      </c>
      <c r="D245" s="36">
        <v>0</v>
      </c>
      <c r="E245" s="36">
        <f>SUM(B245:D245)</f>
        <v>82050</v>
      </c>
    </row>
    <row r="246" spans="1:5" x14ac:dyDescent="0.3">
      <c r="A246" t="s">
        <v>64</v>
      </c>
      <c r="B246" s="36">
        <f>SUM(B244:B245)</f>
        <v>1765091</v>
      </c>
      <c r="C246" s="36">
        <f>SUM(C244:C245)</f>
        <v>0</v>
      </c>
      <c r="D246" s="36">
        <f>SUM(D244:D245)</f>
        <v>0</v>
      </c>
      <c r="E246" s="36">
        <f>SUM(E244:E245)</f>
        <v>1765091</v>
      </c>
    </row>
    <row r="247" spans="1:5" x14ac:dyDescent="0.3">
      <c r="B247" s="36"/>
      <c r="C247" s="36"/>
      <c r="D247" s="36"/>
      <c r="E247" s="36"/>
    </row>
    <row r="248" spans="1:5" x14ac:dyDescent="0.3">
      <c r="A248" t="s">
        <v>300</v>
      </c>
      <c r="B248" s="36" t="s">
        <v>295</v>
      </c>
      <c r="C248" s="36" t="s">
        <v>296</v>
      </c>
      <c r="D248" s="36" t="s">
        <v>297</v>
      </c>
      <c r="E248" s="36"/>
    </row>
    <row r="249" spans="1:5" x14ac:dyDescent="0.3">
      <c r="A249" t="s">
        <v>298</v>
      </c>
      <c r="B249" s="36">
        <f>G219</f>
        <v>522583</v>
      </c>
      <c r="C249" s="36">
        <f>G226</f>
        <v>0</v>
      </c>
      <c r="D249" s="36">
        <f>G237</f>
        <v>81962</v>
      </c>
      <c r="E249" s="36">
        <f>SUM(B249:D249)</f>
        <v>604545</v>
      </c>
    </row>
    <row r="250" spans="1:5" x14ac:dyDescent="0.3">
      <c r="A250" t="s">
        <v>299</v>
      </c>
      <c r="B250" s="36">
        <v>1160546</v>
      </c>
      <c r="C250" s="36">
        <v>0</v>
      </c>
      <c r="D250" s="36">
        <v>0</v>
      </c>
      <c r="E250" s="36">
        <f>SUM(B250:D250)</f>
        <v>1160546</v>
      </c>
    </row>
    <row r="251" spans="1:5" x14ac:dyDescent="0.3">
      <c r="A251" t="s">
        <v>64</v>
      </c>
      <c r="B251" s="36">
        <f>SUM(B249:B250)</f>
        <v>1683129</v>
      </c>
      <c r="C251" s="36">
        <f>SUM(C249:C250)</f>
        <v>0</v>
      </c>
      <c r="D251" s="36">
        <f>SUM(D249:D250)</f>
        <v>81962</v>
      </c>
      <c r="E251" s="36">
        <f>SUM(E249:E250)</f>
        <v>1765091</v>
      </c>
    </row>
    <row r="252" spans="1:5" x14ac:dyDescent="0.3">
      <c r="B252" s="36"/>
      <c r="C252" s="36"/>
      <c r="D252" s="36"/>
      <c r="E252" s="36"/>
    </row>
    <row r="253" spans="1:5" x14ac:dyDescent="0.3">
      <c r="A253" t="s">
        <v>301</v>
      </c>
      <c r="B253" s="36">
        <f>B246-B251</f>
        <v>81962</v>
      </c>
      <c r="C253" s="36">
        <f t="shared" ref="C253:E253" si="3">C246-C251</f>
        <v>0</v>
      </c>
      <c r="D253" s="36">
        <f t="shared" si="3"/>
        <v>-81962</v>
      </c>
      <c r="E253" s="36">
        <f t="shared" si="3"/>
        <v>0</v>
      </c>
    </row>
  </sheetData>
  <pageMargins left="0.7" right="0.7" top="0.75" bottom="0.75" header="0.3" footer="0.3"/>
  <pageSetup paperSize="9" scale="60" fitToHeight="0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HEILEROVÁ Veronika</dc:creator>
  <cp:lastModifiedBy>BAAROVA Kristina</cp:lastModifiedBy>
  <cp:lastPrinted>2025-11-09T17:08:33Z</cp:lastPrinted>
  <dcterms:created xsi:type="dcterms:W3CDTF">2024-12-02T12:01:53Z</dcterms:created>
  <dcterms:modified xsi:type="dcterms:W3CDTF">2025-11-09T19:31:53Z</dcterms:modified>
</cp:coreProperties>
</file>